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<sst xmlns="http://schemas.openxmlformats.org/spreadsheetml/2006/main" count="324" uniqueCount="164">
  <si>
    <t>D 1</t>
  </si>
  <si>
    <t>D 5</t>
  </si>
  <si>
    <t>B 2</t>
  </si>
  <si>
    <t>D 2</t>
  </si>
  <si>
    <t>C 1</t>
  </si>
  <si>
    <t>E 4</t>
  </si>
  <si>
    <t>C 2</t>
  </si>
  <si>
    <t>F 4</t>
  </si>
  <si>
    <t>A 5</t>
  </si>
  <si>
    <t>A 4</t>
  </si>
  <si>
    <t>B 4</t>
  </si>
  <si>
    <t>A 2</t>
  </si>
  <si>
    <t>A 1</t>
  </si>
  <si>
    <t>E 2</t>
  </si>
  <si>
    <t>G 2</t>
  </si>
  <si>
    <t>B 5</t>
  </si>
  <si>
    <t>G 5</t>
  </si>
  <si>
    <t>E 3</t>
  </si>
  <si>
    <t>D 4</t>
  </si>
  <si>
    <t>A 3</t>
  </si>
  <si>
    <t>E 5</t>
  </si>
  <si>
    <t>G 1</t>
  </si>
  <si>
    <t>C 3</t>
  </si>
  <si>
    <t>G 3</t>
  </si>
  <si>
    <t>G 4</t>
  </si>
  <si>
    <t>E 1</t>
  </si>
  <si>
    <t>D 3</t>
  </si>
  <si>
    <t>C 4</t>
  </si>
  <si>
    <t>F 1</t>
  </si>
  <si>
    <t>F 2</t>
  </si>
  <si>
    <t>B 3</t>
  </si>
  <si>
    <t>B 1</t>
  </si>
  <si>
    <t>E 6</t>
  </si>
  <si>
    <t>F 3</t>
  </si>
  <si>
    <t>Chaetosone cf setosa</t>
  </si>
  <si>
    <t>Cirratulidae juv.</t>
  </si>
  <si>
    <t>Capitella capitata agg.</t>
  </si>
  <si>
    <t>Lumbrineis mixochaeta</t>
  </si>
  <si>
    <t>Lumbrineis sp.1</t>
  </si>
  <si>
    <t>Lumbrineis sp.2</t>
  </si>
  <si>
    <t>Cossura longicirrata</t>
  </si>
  <si>
    <t>Polycirrus arcticus</t>
  </si>
  <si>
    <t>Artacama proboscidea</t>
  </si>
  <si>
    <t>Terebellidae juv.</t>
  </si>
  <si>
    <t>Ampharete finmarchica</t>
  </si>
  <si>
    <t>Ampharete acutifrons</t>
  </si>
  <si>
    <t>Lanassa nordenskioeldi</t>
  </si>
  <si>
    <t>Laena ebranchiata</t>
  </si>
  <si>
    <t>Leitoscoloplos cf mamosus</t>
  </si>
  <si>
    <t>Laonice sp.</t>
  </si>
  <si>
    <t>Nephtys sp.</t>
  </si>
  <si>
    <t>Pectinaria hyperborea</t>
  </si>
  <si>
    <t>Maldane sarsi</t>
  </si>
  <si>
    <t>Praxinella gracilis</t>
  </si>
  <si>
    <t>Ophelina acuminata</t>
  </si>
  <si>
    <t>Brada inhabilis</t>
  </si>
  <si>
    <t>Scalibregma inflatum</t>
  </si>
  <si>
    <t>Laonice sp.1</t>
  </si>
  <si>
    <t>Phyllodoce sp.1</t>
  </si>
  <si>
    <t>Terebellidae n.det</t>
  </si>
  <si>
    <t>Nereis sp.1</t>
  </si>
  <si>
    <t>Owenidae n.det</t>
  </si>
  <si>
    <t>Polynoidae n.det</t>
  </si>
  <si>
    <t>Laonice sp.2</t>
  </si>
  <si>
    <t>Phyllodoce sp.2 (g)</t>
  </si>
  <si>
    <t>Laonice sp.3</t>
  </si>
  <si>
    <t>Sabelidae n.det</t>
  </si>
  <si>
    <t>Ampelisca eschrichtii</t>
  </si>
  <si>
    <t>Anonyx nugax</t>
  </si>
  <si>
    <t xml:space="preserve">Arrhis phyllonyx </t>
  </si>
  <si>
    <t xml:space="preserve">Byblis gaimardi </t>
  </si>
  <si>
    <t xml:space="preserve">Diastylis goodsiri </t>
  </si>
  <si>
    <t xml:space="preserve">Diastylis scorpioides </t>
  </si>
  <si>
    <t>Diastylis sulcata</t>
  </si>
  <si>
    <t xml:space="preserve">Eudorella emarginata </t>
  </si>
  <si>
    <t>Gammaridae n.det</t>
  </si>
  <si>
    <t>Haploops tubicola</t>
  </si>
  <si>
    <t xml:space="preserve">Hemilamprops cristata </t>
  </si>
  <si>
    <t>Ischyrocerus megalops</t>
  </si>
  <si>
    <t>Lepidepecreum sp.</t>
  </si>
  <si>
    <t xml:space="preserve">Lepidepecreum umbo </t>
  </si>
  <si>
    <t>Leptognathia sp.</t>
  </si>
  <si>
    <t xml:space="preserve">Leucon nasica  </t>
  </si>
  <si>
    <t>Leucon nathorsti</t>
  </si>
  <si>
    <t>Lysianassidae n.det</t>
  </si>
  <si>
    <t xml:space="preserve">Melita formosa </t>
  </si>
  <si>
    <t>Metopa sp.</t>
  </si>
  <si>
    <t xml:space="preserve">Monoculodes packardi </t>
  </si>
  <si>
    <t xml:space="preserve">Neohela monstrosa </t>
  </si>
  <si>
    <t>Oedicerotidae n.det</t>
  </si>
  <si>
    <t xml:space="preserve">Onisimus plautus </t>
  </si>
  <si>
    <t xml:space="preserve">Orchomenella minuta </t>
  </si>
  <si>
    <t xml:space="preserve">Pagurus pubescens </t>
  </si>
  <si>
    <t xml:space="preserve">Paroediceros lynceus </t>
  </si>
  <si>
    <t xml:space="preserve">Phoxocephalus holbolli </t>
  </si>
  <si>
    <t>Pleurogonium spinosissmum</t>
  </si>
  <si>
    <t>Pontoporeia femorata</t>
  </si>
  <si>
    <t xml:space="preserve">Protomedeia grandimana </t>
  </si>
  <si>
    <t xml:space="preserve">Sabinea septemcarinata </t>
  </si>
  <si>
    <t>Stenopleustes sp.</t>
  </si>
  <si>
    <t xml:space="preserve">Unciola leucopis </t>
  </si>
  <si>
    <t xml:space="preserve">Westwodilla cf. brevicalcar </t>
  </si>
  <si>
    <t xml:space="preserve">Admete viridula </t>
  </si>
  <si>
    <t xml:space="preserve">Astarte borealis </t>
  </si>
  <si>
    <t xml:space="preserve">Astarte eliptica </t>
  </si>
  <si>
    <t xml:space="preserve">Astarte montagui </t>
  </si>
  <si>
    <t xml:space="preserve">Axinopsida orbiculata </t>
  </si>
  <si>
    <t>Buccinum scalariforme</t>
  </si>
  <si>
    <t xml:space="preserve">Buccinum undatum </t>
  </si>
  <si>
    <t xml:space="preserve">Ciliatocardium ciliatum </t>
  </si>
  <si>
    <t xml:space="preserve">Cryptonatica affinis </t>
  </si>
  <si>
    <t xml:space="preserve">Cuspidaria subtorta </t>
  </si>
  <si>
    <t xml:space="preserve">Cylichna cf alba </t>
  </si>
  <si>
    <t xml:space="preserve">Diplodonta torelli </t>
  </si>
  <si>
    <t xml:space="preserve">Euncula tenuis </t>
  </si>
  <si>
    <t xml:space="preserve">Euspira pallida </t>
  </si>
  <si>
    <t xml:space="preserve">Frigidoalvania cruenta </t>
  </si>
  <si>
    <t xml:space="preserve">Hiatella arctica </t>
  </si>
  <si>
    <t xml:space="preserve">Macoma calcarea </t>
  </si>
  <si>
    <t xml:space="preserve">Macoma moesta </t>
  </si>
  <si>
    <t xml:space="preserve">Macoma torelli </t>
  </si>
  <si>
    <t xml:space="preserve">Margarites costalis  </t>
  </si>
  <si>
    <t xml:space="preserve">Margarites groenlandicus </t>
  </si>
  <si>
    <t xml:space="preserve">Margarites helicinus </t>
  </si>
  <si>
    <t xml:space="preserve">Margarites olivaceus </t>
  </si>
  <si>
    <t xml:space="preserve">Menestho truncatula </t>
  </si>
  <si>
    <t xml:space="preserve">Musculus corrugatus </t>
  </si>
  <si>
    <t xml:space="preserve">Musculus discors </t>
  </si>
  <si>
    <t xml:space="preserve">Musculus niger </t>
  </si>
  <si>
    <t xml:space="preserve">Mya truncata </t>
  </si>
  <si>
    <t xml:space="preserve">Mysella sovaliki </t>
  </si>
  <si>
    <t xml:space="preserve">Nuculana pernula </t>
  </si>
  <si>
    <t>Oenopota impressa</t>
  </si>
  <si>
    <t>Oenopota sp.</t>
  </si>
  <si>
    <t xml:space="preserve">Portlandia arctica </t>
  </si>
  <si>
    <t xml:space="preserve">Serripes groenlandicus </t>
  </si>
  <si>
    <t xml:space="preserve">Thracia myopsis </t>
  </si>
  <si>
    <t xml:space="preserve">Thyasira dunbari </t>
  </si>
  <si>
    <t xml:space="preserve">Thyasira gouldi </t>
  </si>
  <si>
    <t>Thyasira sp.</t>
  </si>
  <si>
    <t xml:space="preserve">Yoldia hyperborea </t>
  </si>
  <si>
    <t xml:space="preserve">Yoldiella frigida </t>
  </si>
  <si>
    <t xml:space="preserve">Yoldiella lenticula </t>
  </si>
  <si>
    <t xml:space="preserve">Yoldiella lucida </t>
  </si>
  <si>
    <t xml:space="preserve">Yoldiella solidula </t>
  </si>
  <si>
    <t xml:space="preserve">Amphiura sundevalli </t>
  </si>
  <si>
    <t>Halicryptus spinulosus</t>
  </si>
  <si>
    <t xml:space="preserve">Hippasteria phygiana </t>
  </si>
  <si>
    <t>Holothuroidea n.det</t>
  </si>
  <si>
    <t>Nemertini n.det</t>
  </si>
  <si>
    <t xml:space="preserve">Ophiocten sericeum </t>
  </si>
  <si>
    <t xml:space="preserve">Ophiura robusta </t>
  </si>
  <si>
    <t>Ophiuroidea n.det</t>
  </si>
  <si>
    <t>Priapulidae n.det</t>
  </si>
  <si>
    <t xml:space="preserve">Priapulus caudatus </t>
  </si>
  <si>
    <t xml:space="preserve">Sipunculidae n.det </t>
  </si>
  <si>
    <t>N</t>
  </si>
  <si>
    <t>n</t>
  </si>
  <si>
    <t>mean</t>
  </si>
  <si>
    <t>F%</t>
  </si>
  <si>
    <t xml:space="preserve">Hornsund 2002; </t>
  </si>
  <si>
    <t>D</t>
  </si>
  <si>
    <t>F</t>
  </si>
  <si>
    <t xml:space="preserve">Ennucula tenuis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</si>
</sst>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2"/>
  <sheetViews>
    <sheetView tabSelected="1" workbookViewId="0" topLeftCell="A79">
      <selection activeCell="A119" sqref="A119"/>
    </sheetView>
  </sheetViews>
  <sheetFormatPr defaultColWidth="9.00390625" defaultRowHeight="12.75"/>
  <cols>
    <col min="1" max="1" width="27.00390625" style="0" customWidth="1"/>
  </cols>
  <sheetData>
    <row r="1" spans="1:35" ht="12.75">
      <c r="A1" s="2"/>
      <c r="B1" s="2" t="s">
        <v>12</v>
      </c>
      <c r="C1" s="2" t="s">
        <v>11</v>
      </c>
      <c r="D1" s="2" t="s">
        <v>19</v>
      </c>
      <c r="E1" s="2" t="s">
        <v>9</v>
      </c>
      <c r="F1" s="2" t="s">
        <v>8</v>
      </c>
      <c r="G1" s="2" t="s">
        <v>31</v>
      </c>
      <c r="H1" s="2" t="s">
        <v>2</v>
      </c>
      <c r="I1" s="2" t="s">
        <v>30</v>
      </c>
      <c r="J1" s="2" t="s">
        <v>10</v>
      </c>
      <c r="K1" s="2" t="s">
        <v>15</v>
      </c>
      <c r="L1" s="2" t="s">
        <v>4</v>
      </c>
      <c r="M1" s="2" t="s">
        <v>6</v>
      </c>
      <c r="N1" s="2" t="s">
        <v>22</v>
      </c>
      <c r="O1" s="2" t="s">
        <v>27</v>
      </c>
      <c r="P1" s="2" t="s">
        <v>0</v>
      </c>
      <c r="Q1" s="2" t="s">
        <v>3</v>
      </c>
      <c r="R1" s="2" t="s">
        <v>26</v>
      </c>
      <c r="S1" s="2" t="s">
        <v>18</v>
      </c>
      <c r="T1" s="2" t="s">
        <v>1</v>
      </c>
      <c r="U1" s="2" t="s">
        <v>25</v>
      </c>
      <c r="V1" s="2" t="s">
        <v>13</v>
      </c>
      <c r="W1" s="2" t="s">
        <v>17</v>
      </c>
      <c r="X1" s="2" t="s">
        <v>5</v>
      </c>
      <c r="Y1" s="2" t="s">
        <v>20</v>
      </c>
      <c r="Z1" s="2" t="s">
        <v>32</v>
      </c>
      <c r="AA1" s="2" t="s">
        <v>28</v>
      </c>
      <c r="AB1" s="2" t="s">
        <v>29</v>
      </c>
      <c r="AC1" s="2" t="s">
        <v>33</v>
      </c>
      <c r="AD1" s="2" t="s">
        <v>7</v>
      </c>
      <c r="AE1" s="2" t="s">
        <v>21</v>
      </c>
      <c r="AF1" s="2" t="s">
        <v>14</v>
      </c>
      <c r="AG1" s="2" t="s">
        <v>23</v>
      </c>
      <c r="AH1" s="2" t="s">
        <v>24</v>
      </c>
      <c r="AI1" s="2" t="s">
        <v>16</v>
      </c>
    </row>
    <row r="2" spans="1:35" ht="12.75">
      <c r="A2" s="1" t="s">
        <v>102</v>
      </c>
      <c r="B2" s="10"/>
      <c r="C2" s="10"/>
      <c r="D2" s="10"/>
      <c r="E2" s="4">
        <v>1</v>
      </c>
      <c r="F2" s="8"/>
      <c r="G2" s="8"/>
      <c r="H2" s="8"/>
      <c r="I2" s="8"/>
      <c r="J2" s="8"/>
      <c r="K2" s="4">
        <v>1</v>
      </c>
      <c r="L2" s="8"/>
      <c r="M2" s="8"/>
      <c r="N2" s="8"/>
      <c r="O2" s="4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12.75">
      <c r="A3" s="25" t="s">
        <v>67</v>
      </c>
      <c r="B3" s="8"/>
      <c r="C3" s="7">
        <v>1</v>
      </c>
      <c r="D3" s="9"/>
      <c r="E3" s="7">
        <v>1</v>
      </c>
      <c r="F3" s="7">
        <v>1</v>
      </c>
      <c r="G3" s="10"/>
      <c r="H3" s="7">
        <v>3</v>
      </c>
      <c r="I3" s="7">
        <v>1</v>
      </c>
      <c r="J3" s="7">
        <v>2</v>
      </c>
      <c r="K3" s="7">
        <v>6</v>
      </c>
      <c r="L3" s="7">
        <v>2</v>
      </c>
      <c r="M3" s="10"/>
      <c r="N3" s="7">
        <v>1</v>
      </c>
      <c r="O3" s="10"/>
      <c r="P3" s="10"/>
      <c r="Q3" s="10"/>
      <c r="R3" s="10"/>
      <c r="S3" s="10"/>
      <c r="T3" s="7">
        <v>1</v>
      </c>
      <c r="U3" s="10"/>
      <c r="V3" s="7">
        <v>1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2.75">
      <c r="A4" s="1" t="s">
        <v>45</v>
      </c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4">
        <v>1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2.75">
      <c r="A5" s="1" t="s">
        <v>44</v>
      </c>
      <c r="B5" s="4">
        <v>1</v>
      </c>
      <c r="C5" s="3"/>
      <c r="D5" s="3"/>
      <c r="E5" s="5"/>
      <c r="F5" s="5"/>
      <c r="G5" s="5"/>
      <c r="H5" s="5"/>
      <c r="I5" s="5"/>
      <c r="J5" s="5"/>
      <c r="K5" s="5"/>
      <c r="L5" s="3">
        <v>1</v>
      </c>
      <c r="M5" s="3"/>
      <c r="N5" s="3"/>
      <c r="O5" s="3">
        <v>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>
      <c r="A6" s="1" t="s">
        <v>145</v>
      </c>
      <c r="B6" s="5"/>
      <c r="C6" s="4"/>
      <c r="D6" s="4">
        <v>2</v>
      </c>
      <c r="E6" s="5"/>
      <c r="F6" s="5"/>
      <c r="G6" s="8"/>
      <c r="H6" s="8"/>
      <c r="I6" s="8"/>
      <c r="J6" s="8"/>
      <c r="K6" s="4">
        <v>2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5" t="s">
        <v>68</v>
      </c>
      <c r="B7" s="7">
        <v>1</v>
      </c>
      <c r="C7" s="10"/>
      <c r="D7" s="8"/>
      <c r="E7" s="8"/>
      <c r="F7" s="7">
        <v>1</v>
      </c>
      <c r="G7" s="10"/>
      <c r="H7" s="10"/>
      <c r="I7" s="10"/>
      <c r="J7" s="10"/>
      <c r="K7" s="10"/>
      <c r="L7" s="10"/>
      <c r="M7" s="7">
        <v>1</v>
      </c>
      <c r="N7" s="10"/>
      <c r="O7" s="10"/>
      <c r="P7" s="10"/>
      <c r="Q7" s="10"/>
      <c r="R7" s="10"/>
      <c r="S7" s="10"/>
      <c r="T7" s="10"/>
      <c r="U7" s="10"/>
      <c r="V7" s="7">
        <v>1</v>
      </c>
      <c r="W7" s="10"/>
      <c r="X7" s="10"/>
      <c r="Y7" s="10"/>
      <c r="Z7" s="10"/>
      <c r="AA7" s="10"/>
      <c r="AB7" s="7">
        <v>1</v>
      </c>
      <c r="AC7" s="7">
        <v>2</v>
      </c>
      <c r="AD7" s="10"/>
      <c r="AE7" s="10"/>
      <c r="AF7" s="10"/>
      <c r="AG7" s="10"/>
      <c r="AH7" s="10"/>
      <c r="AI7" s="10"/>
    </row>
    <row r="8" spans="1:35" ht="12.75">
      <c r="A8" s="25" t="s">
        <v>69</v>
      </c>
      <c r="B8" s="10"/>
      <c r="C8" s="10"/>
      <c r="D8" s="8"/>
      <c r="E8" s="8"/>
      <c r="F8" s="10"/>
      <c r="G8" s="10"/>
      <c r="H8" s="10"/>
      <c r="I8" s="10"/>
      <c r="J8" s="10"/>
      <c r="K8" s="10"/>
      <c r="L8" s="7">
        <v>1</v>
      </c>
      <c r="M8" s="10"/>
      <c r="N8" s="10"/>
      <c r="O8" s="10"/>
      <c r="P8" s="10"/>
      <c r="Q8" s="10"/>
      <c r="R8" s="10"/>
      <c r="S8" s="10"/>
      <c r="T8" s="10"/>
      <c r="U8" s="7">
        <v>1</v>
      </c>
      <c r="V8" s="7">
        <v>1</v>
      </c>
      <c r="W8" s="7">
        <v>2</v>
      </c>
      <c r="X8" s="7">
        <v>1</v>
      </c>
      <c r="Y8" s="7">
        <v>4</v>
      </c>
      <c r="Z8" s="7">
        <v>3</v>
      </c>
      <c r="AA8" s="10"/>
      <c r="AB8" s="10"/>
      <c r="AC8" s="10"/>
      <c r="AD8" s="10"/>
      <c r="AE8" s="7">
        <v>1</v>
      </c>
      <c r="AF8" s="10"/>
      <c r="AG8" s="7">
        <v>1</v>
      </c>
      <c r="AH8" s="7">
        <v>1</v>
      </c>
      <c r="AI8" s="10"/>
    </row>
    <row r="9" spans="1:35" ht="12.75">
      <c r="A9" s="1" t="s">
        <v>42</v>
      </c>
      <c r="B9" s="4"/>
      <c r="C9" s="3"/>
      <c r="D9" s="3"/>
      <c r="E9" s="5"/>
      <c r="F9" s="5"/>
      <c r="G9" s="5"/>
      <c r="H9" s="5"/>
      <c r="I9" s="3">
        <v>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2.75">
      <c r="A10" s="1" t="s">
        <v>103</v>
      </c>
      <c r="B10" s="4">
        <v>1</v>
      </c>
      <c r="C10" s="10"/>
      <c r="D10" s="4">
        <v>1</v>
      </c>
      <c r="E10" s="5"/>
      <c r="F10" s="8"/>
      <c r="G10" s="8"/>
      <c r="H10" s="8"/>
      <c r="I10" s="8"/>
      <c r="J10" s="8"/>
      <c r="K10" s="8"/>
      <c r="L10" s="8"/>
      <c r="M10" s="8"/>
      <c r="N10" s="8"/>
      <c r="O10" s="4">
        <v>2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ht="12.75">
      <c r="A11" s="1" t="s">
        <v>104</v>
      </c>
      <c r="B11" s="5"/>
      <c r="C11" s="10"/>
      <c r="D11" s="10"/>
      <c r="E11" s="10"/>
      <c r="F11" s="10"/>
      <c r="G11" s="10"/>
      <c r="H11" s="10"/>
      <c r="I11" s="4">
        <v>1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2.75">
      <c r="A12" s="1" t="s">
        <v>105</v>
      </c>
      <c r="B12" s="4">
        <v>5</v>
      </c>
      <c r="C12" s="10"/>
      <c r="D12" s="10"/>
      <c r="E12" s="10"/>
      <c r="F12" s="10"/>
      <c r="G12" s="10"/>
      <c r="H12" s="10"/>
      <c r="I12" s="3">
        <v>5</v>
      </c>
      <c r="J12" s="8"/>
      <c r="K12" s="3">
        <v>1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12.75">
      <c r="A13" s="1" t="s">
        <v>106</v>
      </c>
      <c r="B13" s="4">
        <v>13</v>
      </c>
      <c r="C13" s="3">
        <v>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3">
        <v>1</v>
      </c>
      <c r="P13" s="3">
        <v>2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12.75">
      <c r="A14" s="1" t="s">
        <v>55</v>
      </c>
      <c r="B14" s="5"/>
      <c r="C14" s="3">
        <v>1</v>
      </c>
      <c r="D14" s="3"/>
      <c r="E14" s="5"/>
      <c r="F14" s="5"/>
      <c r="G14" s="5"/>
      <c r="H14" s="5"/>
      <c r="I14" s="5"/>
      <c r="J14" s="5"/>
      <c r="K14" s="5"/>
      <c r="L14" s="3">
        <v>1</v>
      </c>
      <c r="M14" s="3"/>
      <c r="N14" s="3"/>
      <c r="O14" s="3"/>
      <c r="P14" s="3"/>
      <c r="Q14" s="3"/>
      <c r="R14" s="3"/>
      <c r="S14" s="3"/>
      <c r="T14" s="3"/>
      <c r="U14" s="3">
        <v>1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>
      <c r="A15" s="1" t="s">
        <v>107</v>
      </c>
      <c r="B15" s="5"/>
      <c r="C15" s="3"/>
      <c r="D15" s="3">
        <v>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ht="12.75">
      <c r="A16" s="1" t="s">
        <v>108</v>
      </c>
      <c r="B16" s="4">
        <v>1</v>
      </c>
      <c r="C16" s="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3">
        <v>1</v>
      </c>
    </row>
    <row r="17" spans="1:35" ht="12.75">
      <c r="A17" s="25" t="s">
        <v>70</v>
      </c>
      <c r="B17" s="7">
        <v>3</v>
      </c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ht="12.75">
      <c r="A18" s="1" t="s">
        <v>36</v>
      </c>
      <c r="B18" s="4">
        <v>23</v>
      </c>
      <c r="C18" s="3">
        <v>11</v>
      </c>
      <c r="D18" s="3">
        <v>12</v>
      </c>
      <c r="E18" s="5"/>
      <c r="F18" s="5"/>
      <c r="G18" s="3">
        <v>25</v>
      </c>
      <c r="H18" s="5"/>
      <c r="I18" s="5"/>
      <c r="J18" s="3">
        <v>1</v>
      </c>
      <c r="K18" s="5"/>
      <c r="L18" s="5"/>
      <c r="M18" s="3">
        <v>1</v>
      </c>
      <c r="N18" s="3">
        <v>1</v>
      </c>
      <c r="O18" s="3">
        <v>1</v>
      </c>
      <c r="P18" s="3"/>
      <c r="Q18" s="3">
        <v>2</v>
      </c>
      <c r="R18" s="3">
        <v>2</v>
      </c>
      <c r="S18" s="3">
        <v>1</v>
      </c>
      <c r="T18" s="3"/>
      <c r="U18" s="3">
        <v>1</v>
      </c>
      <c r="V18" s="3"/>
      <c r="W18" s="3"/>
      <c r="X18" s="3">
        <v>3</v>
      </c>
      <c r="Y18" s="3"/>
      <c r="Z18" s="3">
        <v>1</v>
      </c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2.75">
      <c r="A19" s="1" t="s">
        <v>34</v>
      </c>
      <c r="B19" s="4">
        <v>159</v>
      </c>
      <c r="C19" s="3">
        <v>121</v>
      </c>
      <c r="D19" s="3">
        <v>11</v>
      </c>
      <c r="E19" s="5"/>
      <c r="F19" s="5"/>
      <c r="G19" s="5"/>
      <c r="H19" s="3">
        <v>7</v>
      </c>
      <c r="I19" s="5"/>
      <c r="J19" s="3">
        <v>8</v>
      </c>
      <c r="K19" s="3">
        <v>36</v>
      </c>
      <c r="L19" s="3">
        <v>58</v>
      </c>
      <c r="M19" s="3">
        <v>29</v>
      </c>
      <c r="N19" s="3">
        <v>39</v>
      </c>
      <c r="O19" s="3">
        <v>79</v>
      </c>
      <c r="P19" s="3">
        <v>167</v>
      </c>
      <c r="Q19" s="3">
        <v>227</v>
      </c>
      <c r="R19" s="3">
        <v>79</v>
      </c>
      <c r="S19" s="3">
        <v>127</v>
      </c>
      <c r="T19" s="3">
        <v>85</v>
      </c>
      <c r="U19" s="3">
        <v>67</v>
      </c>
      <c r="V19" s="3">
        <v>142</v>
      </c>
      <c r="W19" s="3">
        <v>181</v>
      </c>
      <c r="X19" s="3">
        <v>11</v>
      </c>
      <c r="Y19" s="3">
        <v>131</v>
      </c>
      <c r="Z19" s="3">
        <v>48</v>
      </c>
      <c r="AA19" s="3">
        <v>57</v>
      </c>
      <c r="AB19" s="3">
        <v>57</v>
      </c>
      <c r="AC19" s="3">
        <v>19</v>
      </c>
      <c r="AD19" s="3">
        <v>17</v>
      </c>
      <c r="AE19" s="3"/>
      <c r="AF19" s="3"/>
      <c r="AG19" s="3">
        <v>146</v>
      </c>
      <c r="AH19" s="3"/>
      <c r="AI19" s="3">
        <v>36</v>
      </c>
    </row>
    <row r="20" spans="1:35" ht="12.75">
      <c r="A20" s="1" t="s">
        <v>109</v>
      </c>
      <c r="B20" s="4">
        <v>1</v>
      </c>
      <c r="C20" s="3"/>
      <c r="D20" s="3">
        <v>1</v>
      </c>
      <c r="E20" s="3">
        <v>2</v>
      </c>
      <c r="F20" s="8"/>
      <c r="G20" s="8"/>
      <c r="H20" s="8"/>
      <c r="I20" s="3">
        <v>1</v>
      </c>
      <c r="J20" s="3">
        <v>1</v>
      </c>
      <c r="K20" s="3">
        <v>1</v>
      </c>
      <c r="L20" s="3">
        <v>1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3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ht="12.75">
      <c r="A21" s="1" t="s">
        <v>35</v>
      </c>
      <c r="B21" s="4">
        <v>79</v>
      </c>
      <c r="C21" s="3"/>
      <c r="D21" s="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.75">
      <c r="A22" s="1" t="s">
        <v>40</v>
      </c>
      <c r="B22" s="5"/>
      <c r="C22" s="3"/>
      <c r="D22" s="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v>16</v>
      </c>
      <c r="Q22" s="3">
        <v>1</v>
      </c>
      <c r="R22" s="5"/>
      <c r="S22" s="5"/>
      <c r="T22" s="3">
        <v>1</v>
      </c>
      <c r="U22" s="3">
        <v>3</v>
      </c>
      <c r="V22" s="3">
        <v>3</v>
      </c>
      <c r="W22" s="3">
        <v>1</v>
      </c>
      <c r="X22" s="5"/>
      <c r="Y22" s="3">
        <v>11</v>
      </c>
      <c r="Z22" s="3">
        <v>14</v>
      </c>
      <c r="AA22" s="3">
        <v>2</v>
      </c>
      <c r="AB22" s="5"/>
      <c r="AC22" s="3">
        <v>1</v>
      </c>
      <c r="AD22" s="3">
        <v>3</v>
      </c>
      <c r="AE22" s="3">
        <v>26</v>
      </c>
      <c r="AF22" s="3">
        <v>5</v>
      </c>
      <c r="AG22" s="3">
        <v>9</v>
      </c>
      <c r="AH22" s="3">
        <v>3</v>
      </c>
      <c r="AI22" s="3">
        <v>53</v>
      </c>
    </row>
    <row r="23" spans="1:35" ht="12.75">
      <c r="A23" s="1" t="s">
        <v>110</v>
      </c>
      <c r="B23" s="5"/>
      <c r="C23" s="3"/>
      <c r="D23" s="10"/>
      <c r="E23" s="10"/>
      <c r="F23" s="10"/>
      <c r="G23" s="10"/>
      <c r="H23" s="10"/>
      <c r="I23" s="10"/>
      <c r="J23" s="10"/>
      <c r="K23" s="3">
        <v>2</v>
      </c>
      <c r="L23" s="3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ht="12.75">
      <c r="A24" s="1" t="s">
        <v>111</v>
      </c>
      <c r="B24" s="5"/>
      <c r="C24" s="3"/>
      <c r="D24" s="10"/>
      <c r="E24" s="10"/>
      <c r="F24" s="10"/>
      <c r="G24" s="10"/>
      <c r="H24" s="10"/>
      <c r="I24" s="10"/>
      <c r="J24" s="10"/>
      <c r="K24" s="10"/>
      <c r="L24" s="3">
        <v>1</v>
      </c>
      <c r="M24" s="8"/>
      <c r="N24" s="8"/>
      <c r="O24" s="8"/>
      <c r="P24" s="8"/>
      <c r="Q24" s="8"/>
      <c r="R24" s="8"/>
      <c r="S24" s="8"/>
      <c r="T24" s="8"/>
      <c r="U24" s="8"/>
      <c r="V24" s="3">
        <v>2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1:35" ht="12.75">
      <c r="A25" s="1" t="s">
        <v>112</v>
      </c>
      <c r="B25" s="4">
        <v>1</v>
      </c>
      <c r="C25" s="3">
        <v>2</v>
      </c>
      <c r="D25" s="3">
        <v>1</v>
      </c>
      <c r="E25" s="8"/>
      <c r="F25" s="3">
        <v>1</v>
      </c>
      <c r="G25" s="8"/>
      <c r="H25" s="3">
        <v>1</v>
      </c>
      <c r="I25" s="3">
        <v>1</v>
      </c>
      <c r="J25" s="8"/>
      <c r="K25" s="3">
        <v>1</v>
      </c>
      <c r="L25" s="3">
        <v>3</v>
      </c>
      <c r="M25" s="8"/>
      <c r="N25" s="8"/>
      <c r="O25" s="8"/>
      <c r="P25" s="3">
        <v>1</v>
      </c>
      <c r="Q25" s="3">
        <v>1</v>
      </c>
      <c r="R25" s="3">
        <v>1</v>
      </c>
      <c r="S25" s="3">
        <v>1</v>
      </c>
      <c r="T25" s="3">
        <v>4</v>
      </c>
      <c r="U25" s="3">
        <v>1</v>
      </c>
      <c r="V25" s="3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ht="12.75">
      <c r="A26" s="25" t="s">
        <v>71</v>
      </c>
      <c r="B26" s="10"/>
      <c r="C26" s="10"/>
      <c r="D26" s="7">
        <v>4</v>
      </c>
      <c r="E26" s="10"/>
      <c r="F26" s="10"/>
      <c r="G26" s="10"/>
      <c r="H26" s="10"/>
      <c r="I26" s="10"/>
      <c r="J26" s="7">
        <v>1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ht="12.75">
      <c r="A27" s="25" t="s">
        <v>72</v>
      </c>
      <c r="B27" s="7">
        <v>1</v>
      </c>
      <c r="C27" s="10"/>
      <c r="D27" s="7">
        <v>2</v>
      </c>
      <c r="E27" s="10"/>
      <c r="F27" s="10"/>
      <c r="G27" s="10"/>
      <c r="H27" s="10"/>
      <c r="I27" s="10"/>
      <c r="J27" s="7">
        <v>1</v>
      </c>
      <c r="K27" s="7">
        <v>1</v>
      </c>
      <c r="L27" s="10"/>
      <c r="M27" s="10"/>
      <c r="N27" s="10"/>
      <c r="O27" s="7">
        <v>2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12.75">
      <c r="A28" s="25" t="s">
        <v>73</v>
      </c>
      <c r="B28" s="10"/>
      <c r="C28" s="10"/>
      <c r="D28" s="10"/>
      <c r="E28" s="10"/>
      <c r="F28" s="10"/>
      <c r="G28" s="7">
        <v>2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ht="12.75">
      <c r="A29" s="1" t="s">
        <v>113</v>
      </c>
      <c r="B29" s="4">
        <v>5</v>
      </c>
      <c r="C29" s="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ht="12.75">
      <c r="A30" s="25" t="s">
        <v>74</v>
      </c>
      <c r="B30" s="10"/>
      <c r="C30" s="7">
        <v>1</v>
      </c>
      <c r="D30" s="7">
        <v>4</v>
      </c>
      <c r="E30" s="7">
        <v>2</v>
      </c>
      <c r="F30" s="7">
        <v>3</v>
      </c>
      <c r="G30" s="10"/>
      <c r="H30" s="7">
        <v>4</v>
      </c>
      <c r="I30" s="7">
        <v>1</v>
      </c>
      <c r="J30" s="7">
        <v>1</v>
      </c>
      <c r="K30" s="10"/>
      <c r="L30" s="7">
        <v>1</v>
      </c>
      <c r="M30" s="10"/>
      <c r="N30" s="7">
        <v>1</v>
      </c>
      <c r="O30" s="7">
        <v>5</v>
      </c>
      <c r="P30" s="10"/>
      <c r="Q30" s="10"/>
      <c r="R30" s="10"/>
      <c r="S30" s="7">
        <v>1</v>
      </c>
      <c r="T30" s="7">
        <v>1</v>
      </c>
      <c r="U30" s="7">
        <v>1</v>
      </c>
      <c r="V30" s="7">
        <v>2</v>
      </c>
      <c r="W30" s="7">
        <v>1</v>
      </c>
      <c r="X30" s="10"/>
      <c r="Y30" s="10"/>
      <c r="Z30" s="10"/>
      <c r="AA30" s="7">
        <v>1</v>
      </c>
      <c r="AB30" s="10"/>
      <c r="AC30" s="7">
        <v>2</v>
      </c>
      <c r="AD30" s="7">
        <v>2</v>
      </c>
      <c r="AE30" s="10"/>
      <c r="AF30" s="7"/>
      <c r="AG30" s="10"/>
      <c r="AH30" s="7">
        <v>2</v>
      </c>
      <c r="AI30" s="7"/>
    </row>
    <row r="31" spans="1:35" ht="12.75">
      <c r="A31" s="1" t="s">
        <v>163</v>
      </c>
      <c r="B31" s="4">
        <v>9</v>
      </c>
      <c r="C31" s="3">
        <v>22</v>
      </c>
      <c r="D31" s="3">
        <v>3</v>
      </c>
      <c r="E31" s="3">
        <v>1</v>
      </c>
      <c r="F31" s="3">
        <v>1</v>
      </c>
      <c r="G31" s="8"/>
      <c r="H31" s="3">
        <v>1</v>
      </c>
      <c r="I31" s="8"/>
      <c r="J31" s="8"/>
      <c r="K31" s="8"/>
      <c r="L31" s="3">
        <v>2</v>
      </c>
      <c r="M31" s="3">
        <v>1</v>
      </c>
      <c r="N31" s="3">
        <v>25</v>
      </c>
      <c r="O31" s="3">
        <v>2</v>
      </c>
      <c r="P31" s="3">
        <v>21</v>
      </c>
      <c r="Q31" s="3">
        <v>1</v>
      </c>
      <c r="R31" s="3">
        <v>3</v>
      </c>
      <c r="S31" s="3">
        <v>6</v>
      </c>
      <c r="T31" s="3">
        <v>5</v>
      </c>
      <c r="U31" s="3">
        <v>5</v>
      </c>
      <c r="V31" s="3">
        <v>4</v>
      </c>
      <c r="W31" s="3">
        <v>1</v>
      </c>
      <c r="X31" s="3">
        <v>6</v>
      </c>
      <c r="Y31" s="3">
        <v>7</v>
      </c>
      <c r="Z31" s="8"/>
      <c r="AA31" s="8"/>
      <c r="AB31" s="3">
        <v>2</v>
      </c>
      <c r="AC31" s="8"/>
      <c r="AD31" s="8"/>
      <c r="AE31" s="8"/>
      <c r="AF31" s="8"/>
      <c r="AG31" s="8"/>
      <c r="AH31" s="8"/>
      <c r="AI31" s="8"/>
    </row>
    <row r="32" spans="1:35" ht="12.75">
      <c r="A32" s="1" t="s">
        <v>115</v>
      </c>
      <c r="B32" s="5"/>
      <c r="C32" s="3"/>
      <c r="D32" s="10"/>
      <c r="E32" s="3">
        <v>1</v>
      </c>
      <c r="F32" s="3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ht="12.75">
      <c r="A33" s="1" t="s">
        <v>116</v>
      </c>
      <c r="B33" s="5"/>
      <c r="C33" s="3">
        <v>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3">
        <v>1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5" ht="12.75">
      <c r="A34" s="2" t="s">
        <v>146</v>
      </c>
      <c r="B34" s="5"/>
      <c r="C34" s="5"/>
      <c r="D34" s="5"/>
      <c r="E34" s="5"/>
      <c r="F34" s="5"/>
      <c r="G34" s="8"/>
      <c r="H34" s="4">
        <v>1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ht="12.75">
      <c r="A35" s="6" t="s">
        <v>76</v>
      </c>
      <c r="B35" s="10"/>
      <c r="C35" s="7">
        <v>1</v>
      </c>
      <c r="D35" s="10"/>
      <c r="E35" s="10"/>
      <c r="F35" s="10"/>
      <c r="G35" s="10"/>
      <c r="H35" s="7">
        <v>1</v>
      </c>
      <c r="I35" s="10"/>
      <c r="J35" s="10"/>
      <c r="K35" s="10"/>
      <c r="L35" s="7">
        <v>1</v>
      </c>
      <c r="M35" s="10"/>
      <c r="N35" s="7">
        <v>1</v>
      </c>
      <c r="O35" s="10"/>
      <c r="P35" s="10"/>
      <c r="Q35" s="10"/>
      <c r="R35" s="10"/>
      <c r="S35" s="7">
        <v>2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ht="12.75">
      <c r="A36" s="6" t="s">
        <v>77</v>
      </c>
      <c r="B36" s="7">
        <v>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>
        <v>1</v>
      </c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ht="12.75">
      <c r="A37" s="2" t="s">
        <v>117</v>
      </c>
      <c r="B37" s="4">
        <v>1</v>
      </c>
      <c r="C37" s="3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3">
        <v>1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12.75">
      <c r="A38" s="2" t="s">
        <v>147</v>
      </c>
      <c r="B38" s="5"/>
      <c r="C38" s="5"/>
      <c r="D38" s="3">
        <v>2</v>
      </c>
      <c r="E38" s="5"/>
      <c r="F38" s="5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 ht="12.75">
      <c r="A39" s="2" t="s">
        <v>148</v>
      </c>
      <c r="B39" s="5"/>
      <c r="C39" s="5"/>
      <c r="D39" s="3">
        <v>1</v>
      </c>
      <c r="E39" s="5"/>
      <c r="F39" s="5"/>
      <c r="G39" s="8"/>
      <c r="H39" s="8"/>
      <c r="I39" s="8"/>
      <c r="J39" s="8"/>
      <c r="K39" s="8"/>
      <c r="L39" s="3">
        <v>1</v>
      </c>
      <c r="M39" s="8"/>
      <c r="N39" s="3">
        <v>1</v>
      </c>
      <c r="O39" s="8"/>
      <c r="P39" s="8"/>
      <c r="Q39" s="8"/>
      <c r="R39" s="8"/>
      <c r="S39" s="8"/>
      <c r="T39" s="3">
        <v>1</v>
      </c>
      <c r="U39" s="8"/>
      <c r="V39" s="8"/>
      <c r="W39" s="3">
        <v>1</v>
      </c>
      <c r="X39" s="3">
        <v>2</v>
      </c>
      <c r="Y39" s="3">
        <v>1</v>
      </c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ht="12.75">
      <c r="A40" s="6" t="s">
        <v>78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7">
        <v>1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ht="12.75">
      <c r="A41" s="2" t="s">
        <v>47</v>
      </c>
      <c r="B41" s="5"/>
      <c r="C41" s="3"/>
      <c r="D41" s="3"/>
      <c r="E41" s="5"/>
      <c r="F41" s="3">
        <v>24</v>
      </c>
      <c r="G41" s="5"/>
      <c r="H41" s="5"/>
      <c r="I41" s="5"/>
      <c r="J41" s="5"/>
      <c r="K41" s="5"/>
      <c r="L41" s="5"/>
      <c r="M41" s="5"/>
      <c r="N41" s="5"/>
      <c r="O41" s="3">
        <v>1</v>
      </c>
      <c r="P41" s="3"/>
      <c r="Q41" s="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2.75">
      <c r="A42" s="2" t="s">
        <v>46</v>
      </c>
      <c r="B42" s="5"/>
      <c r="C42" s="3"/>
      <c r="D42" s="3"/>
      <c r="E42" s="5"/>
      <c r="F42" s="5"/>
      <c r="G42" s="5"/>
      <c r="H42" s="5"/>
      <c r="I42" s="5"/>
      <c r="J42" s="5"/>
      <c r="K42" s="5"/>
      <c r="L42" s="5"/>
      <c r="M42" s="5"/>
      <c r="N42" s="5"/>
      <c r="O42" s="3">
        <v>1</v>
      </c>
      <c r="P42" s="3"/>
      <c r="Q42" s="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2.75">
      <c r="A43" s="2" t="s">
        <v>49</v>
      </c>
      <c r="B43" s="5"/>
      <c r="C43" s="3"/>
      <c r="D43" s="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3">
        <v>3</v>
      </c>
      <c r="S43" s="3">
        <v>1</v>
      </c>
      <c r="T43" s="5"/>
      <c r="U43" s="5"/>
      <c r="V43" s="5"/>
      <c r="W43" s="5"/>
      <c r="X43" s="5"/>
      <c r="Y43" s="5"/>
      <c r="Z43" s="5"/>
      <c r="AA43" s="5"/>
      <c r="AB43" s="5"/>
      <c r="AC43" s="3">
        <v>2</v>
      </c>
      <c r="AD43" s="5"/>
      <c r="AE43" s="5"/>
      <c r="AF43" s="5"/>
      <c r="AG43" s="5"/>
      <c r="AH43" s="5"/>
      <c r="AI43" s="5"/>
    </row>
    <row r="44" spans="1:35" ht="12.75">
      <c r="A44" s="2" t="s">
        <v>57</v>
      </c>
      <c r="B44" s="4">
        <v>1</v>
      </c>
      <c r="C44" s="3"/>
      <c r="D44" s="3"/>
      <c r="E44" s="5"/>
      <c r="F44" s="5"/>
      <c r="G44" s="5"/>
      <c r="H44" s="5"/>
      <c r="I44" s="5"/>
      <c r="J44" s="5"/>
      <c r="K44" s="5"/>
      <c r="L44" s="5"/>
      <c r="M44" s="3">
        <v>1</v>
      </c>
      <c r="N44" s="5"/>
      <c r="O44" s="3">
        <v>1</v>
      </c>
      <c r="P44" s="5"/>
      <c r="Q44" s="3">
        <v>3</v>
      </c>
      <c r="R44" s="3">
        <v>3</v>
      </c>
      <c r="S44" s="3"/>
      <c r="T44" s="3">
        <v>1</v>
      </c>
      <c r="U44" s="5"/>
      <c r="V44" s="3">
        <v>4</v>
      </c>
      <c r="W44" s="3">
        <v>1</v>
      </c>
      <c r="X44" s="5"/>
      <c r="Y44" s="5"/>
      <c r="Z44" s="5"/>
      <c r="AA44" s="5"/>
      <c r="AB44" s="5"/>
      <c r="AC44" s="5"/>
      <c r="AD44" s="5"/>
      <c r="AE44" s="5"/>
      <c r="AF44" s="5"/>
      <c r="AG44" s="3">
        <v>2</v>
      </c>
      <c r="AH44" s="5"/>
      <c r="AI44" s="5"/>
    </row>
    <row r="45" spans="1:35" ht="12.75">
      <c r="A45" s="2" t="s">
        <v>63</v>
      </c>
      <c r="B45" s="5"/>
      <c r="C45" s="3">
        <v>2</v>
      </c>
      <c r="D45" s="3">
        <v>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3">
        <v>1</v>
      </c>
      <c r="P45" s="5"/>
      <c r="Q45" s="5"/>
      <c r="R45" s="5"/>
      <c r="S45" s="3">
        <v>1</v>
      </c>
      <c r="T45" s="3"/>
      <c r="U45" s="5"/>
      <c r="V45" s="3">
        <v>2</v>
      </c>
      <c r="W45" s="3">
        <v>1</v>
      </c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.75">
      <c r="A46" s="2" t="s">
        <v>65</v>
      </c>
      <c r="B46" s="5"/>
      <c r="C46" s="3"/>
      <c r="D46" s="3"/>
      <c r="E46" s="5"/>
      <c r="F46" s="3">
        <v>1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3">
        <v>5</v>
      </c>
      <c r="Z46" s="5"/>
      <c r="AA46" s="3">
        <v>1</v>
      </c>
      <c r="AB46" s="5"/>
      <c r="AC46" s="5"/>
      <c r="AD46" s="5"/>
      <c r="AE46" s="5"/>
      <c r="AF46" s="5"/>
      <c r="AG46" s="5"/>
      <c r="AH46" s="5"/>
      <c r="AI46" s="5"/>
    </row>
    <row r="47" spans="1:35" ht="12.75">
      <c r="A47" s="2" t="s">
        <v>48</v>
      </c>
      <c r="B47" s="4">
        <v>178</v>
      </c>
      <c r="C47" s="3">
        <v>56</v>
      </c>
      <c r="D47" s="3">
        <v>4</v>
      </c>
      <c r="E47" s="3">
        <v>4</v>
      </c>
      <c r="F47" s="3">
        <v>14</v>
      </c>
      <c r="G47" s="5"/>
      <c r="H47" s="3">
        <v>3</v>
      </c>
      <c r="I47" s="5"/>
      <c r="J47" s="3">
        <v>11</v>
      </c>
      <c r="K47" s="5"/>
      <c r="L47" s="5"/>
      <c r="M47" s="3">
        <v>11</v>
      </c>
      <c r="N47" s="3">
        <v>28</v>
      </c>
      <c r="O47" s="3">
        <v>1</v>
      </c>
      <c r="P47" s="3">
        <v>3</v>
      </c>
      <c r="Q47" s="5"/>
      <c r="R47" s="3">
        <v>32</v>
      </c>
      <c r="S47" s="3">
        <v>27</v>
      </c>
      <c r="T47" s="5"/>
      <c r="U47" s="5"/>
      <c r="V47" s="3">
        <v>4</v>
      </c>
      <c r="W47" s="3">
        <v>6</v>
      </c>
      <c r="X47" s="5"/>
      <c r="Y47" s="3">
        <v>1</v>
      </c>
      <c r="Z47" s="3">
        <v>1</v>
      </c>
      <c r="AA47" s="3">
        <v>1</v>
      </c>
      <c r="AB47" s="5"/>
      <c r="AC47" s="5"/>
      <c r="AD47" s="5"/>
      <c r="AE47" s="5"/>
      <c r="AF47" s="5"/>
      <c r="AG47" s="5"/>
      <c r="AH47" s="5"/>
      <c r="AI47" s="5"/>
    </row>
    <row r="48" spans="1:35" ht="12.75">
      <c r="A48" s="6" t="s">
        <v>79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7">
        <v>1</v>
      </c>
      <c r="AC48" s="10"/>
      <c r="AD48" s="10"/>
      <c r="AE48" s="10"/>
      <c r="AF48" s="10"/>
      <c r="AG48" s="10"/>
      <c r="AH48" s="10"/>
      <c r="AI48" s="10"/>
    </row>
    <row r="49" spans="1:35" ht="12.75">
      <c r="A49" s="6" t="s">
        <v>80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7">
        <v>1</v>
      </c>
      <c r="T49" s="10"/>
      <c r="U49" s="10"/>
      <c r="V49" s="10"/>
      <c r="W49" s="10"/>
      <c r="X49" s="10"/>
      <c r="Y49" s="10"/>
      <c r="Z49" s="10"/>
      <c r="AA49" s="10"/>
      <c r="AB49" s="10"/>
      <c r="AC49" s="7">
        <v>2</v>
      </c>
      <c r="AD49" s="10"/>
      <c r="AE49" s="10"/>
      <c r="AF49" s="10"/>
      <c r="AG49" s="10"/>
      <c r="AH49" s="10"/>
      <c r="AI49" s="10"/>
    </row>
    <row r="50" spans="1:35" ht="12.75">
      <c r="A50" s="6" t="s">
        <v>81</v>
      </c>
      <c r="B50" s="7">
        <v>1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7">
        <v>1</v>
      </c>
      <c r="O50" s="10"/>
      <c r="P50" s="10"/>
      <c r="Q50" s="10"/>
      <c r="R50" s="10"/>
      <c r="S50" s="10"/>
      <c r="T50" s="10"/>
      <c r="U50" s="10"/>
      <c r="V50" s="10"/>
      <c r="W50" s="7">
        <v>1</v>
      </c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ht="12.75">
      <c r="A51" s="6" t="s">
        <v>82</v>
      </c>
      <c r="B51" s="10"/>
      <c r="C51" s="10"/>
      <c r="D51" s="7">
        <v>1</v>
      </c>
      <c r="E51" s="10"/>
      <c r="F51" s="7">
        <v>3</v>
      </c>
      <c r="G51" s="10"/>
      <c r="H51" s="10"/>
      <c r="I51" s="10"/>
      <c r="J51" s="10"/>
      <c r="K51" s="10"/>
      <c r="L51" s="10"/>
      <c r="M51" s="7">
        <v>1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ht="12.75">
      <c r="A52" s="6" t="s">
        <v>83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7">
        <v>1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ht="12.75">
      <c r="A53" s="2" t="s">
        <v>37</v>
      </c>
      <c r="B53" s="4">
        <v>2</v>
      </c>
      <c r="C53" s="3">
        <v>14</v>
      </c>
      <c r="D53" s="3">
        <v>53</v>
      </c>
      <c r="E53" s="5"/>
      <c r="F53" s="3">
        <v>21</v>
      </c>
      <c r="G53" s="5"/>
      <c r="H53" s="5"/>
      <c r="I53" s="5"/>
      <c r="J53" s="3">
        <v>54</v>
      </c>
      <c r="K53" s="3">
        <v>29</v>
      </c>
      <c r="L53" s="3">
        <v>43</v>
      </c>
      <c r="M53" s="3">
        <v>1</v>
      </c>
      <c r="N53" s="3">
        <v>42</v>
      </c>
      <c r="O53" s="3">
        <v>46</v>
      </c>
      <c r="P53" s="3">
        <v>36</v>
      </c>
      <c r="Q53" s="3">
        <v>57</v>
      </c>
      <c r="R53" s="3">
        <v>26</v>
      </c>
      <c r="S53" s="3">
        <v>75</v>
      </c>
      <c r="T53" s="3">
        <v>71</v>
      </c>
      <c r="U53" s="3">
        <v>16</v>
      </c>
      <c r="V53" s="3">
        <v>6</v>
      </c>
      <c r="W53" s="3">
        <v>35</v>
      </c>
      <c r="X53" s="3">
        <v>45</v>
      </c>
      <c r="Y53" s="3">
        <v>18</v>
      </c>
      <c r="Z53" s="3">
        <v>7</v>
      </c>
      <c r="AA53" s="3">
        <v>11</v>
      </c>
      <c r="AB53" s="3">
        <v>11</v>
      </c>
      <c r="AC53" s="3">
        <v>25</v>
      </c>
      <c r="AD53" s="3">
        <v>27</v>
      </c>
      <c r="AE53" s="3">
        <v>1</v>
      </c>
      <c r="AF53" s="3">
        <v>2</v>
      </c>
      <c r="AG53" s="5"/>
      <c r="AH53" s="5"/>
      <c r="AI53" s="5"/>
    </row>
    <row r="54" spans="1:35" ht="12.75">
      <c r="A54" s="2" t="s">
        <v>38</v>
      </c>
      <c r="B54" s="5"/>
      <c r="C54" s="3"/>
      <c r="D54" s="3"/>
      <c r="E54" s="5"/>
      <c r="F54" s="5"/>
      <c r="G54" s="5"/>
      <c r="H54" s="5"/>
      <c r="I54" s="5"/>
      <c r="J54" s="5"/>
      <c r="K54" s="3">
        <v>1</v>
      </c>
      <c r="L54" s="3"/>
      <c r="M54" s="3"/>
      <c r="N54" s="3">
        <v>1</v>
      </c>
      <c r="O54" s="3"/>
      <c r="P54" s="3"/>
      <c r="Q54" s="3">
        <v>1</v>
      </c>
      <c r="R54" s="3"/>
      <c r="S54" s="3"/>
      <c r="T54" s="3"/>
      <c r="U54" s="3">
        <v>1</v>
      </c>
      <c r="V54" s="3"/>
      <c r="W54" s="3"/>
      <c r="X54" s="3"/>
      <c r="Y54" s="3"/>
      <c r="Z54" s="3"/>
      <c r="AA54" s="3"/>
      <c r="AB54" s="3">
        <v>2</v>
      </c>
      <c r="AC54" s="3"/>
      <c r="AD54" s="3">
        <v>1</v>
      </c>
      <c r="AE54" s="3"/>
      <c r="AF54" s="3"/>
      <c r="AG54" s="3">
        <v>2</v>
      </c>
      <c r="AH54" s="5"/>
      <c r="AI54" s="5"/>
    </row>
    <row r="55" spans="1:35" ht="12.75">
      <c r="A55" s="2" t="s">
        <v>39</v>
      </c>
      <c r="B55" s="4">
        <v>1</v>
      </c>
      <c r="C55" s="3"/>
      <c r="D55" s="3"/>
      <c r="E55" s="5"/>
      <c r="F55" s="5"/>
      <c r="G55" s="5"/>
      <c r="H55" s="5"/>
      <c r="I55" s="5"/>
      <c r="J55" s="5"/>
      <c r="K55" s="5"/>
      <c r="L55" s="5"/>
      <c r="M55" s="5"/>
      <c r="N55" s="3">
        <v>1</v>
      </c>
      <c r="O55" s="3">
        <v>1</v>
      </c>
      <c r="P55" s="3"/>
      <c r="Q55" s="3"/>
      <c r="R55" s="3">
        <v>1</v>
      </c>
      <c r="S55" s="3"/>
      <c r="T55" s="3"/>
      <c r="U55" s="3">
        <v>1</v>
      </c>
      <c r="V55" s="3"/>
      <c r="W55" s="3"/>
      <c r="X55" s="3"/>
      <c r="Y55" s="3">
        <v>2</v>
      </c>
      <c r="Z55" s="3"/>
      <c r="AA55" s="3"/>
      <c r="AB55" s="3"/>
      <c r="AC55" s="3">
        <v>2</v>
      </c>
      <c r="AD55" s="3"/>
      <c r="AE55" s="3"/>
      <c r="AF55" s="3"/>
      <c r="AG55" s="3"/>
      <c r="AH55" s="5"/>
      <c r="AI55" s="3">
        <v>3</v>
      </c>
    </row>
    <row r="56" spans="1:35" ht="12.75">
      <c r="A56" s="6" t="s">
        <v>84</v>
      </c>
      <c r="B56" s="7">
        <v>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35" ht="12.75">
      <c r="A57" s="2" t="s">
        <v>118</v>
      </c>
      <c r="B57" s="4">
        <v>4</v>
      </c>
      <c r="C57" s="3">
        <v>4</v>
      </c>
      <c r="D57" s="10"/>
      <c r="E57" s="3">
        <v>2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ht="12.75">
      <c r="A58" s="2" t="s">
        <v>119</v>
      </c>
      <c r="B58" s="5"/>
      <c r="C58" s="3"/>
      <c r="D58" s="10"/>
      <c r="E58" s="10"/>
      <c r="F58" s="3">
        <v>2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ht="12.75">
      <c r="A59" s="2" t="s">
        <v>120</v>
      </c>
      <c r="B59" s="4">
        <v>2</v>
      </c>
      <c r="C59" s="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1:35" ht="12.75">
      <c r="A60" s="2" t="s">
        <v>52</v>
      </c>
      <c r="B60" s="4">
        <v>1</v>
      </c>
      <c r="C60" s="3">
        <v>22</v>
      </c>
      <c r="D60" s="3">
        <v>6</v>
      </c>
      <c r="E60" s="3">
        <v>54</v>
      </c>
      <c r="F60" s="3">
        <v>54</v>
      </c>
      <c r="G60" s="5"/>
      <c r="H60" s="3">
        <v>38</v>
      </c>
      <c r="I60" s="3">
        <v>2</v>
      </c>
      <c r="J60" s="3">
        <v>39</v>
      </c>
      <c r="K60" s="3">
        <v>46</v>
      </c>
      <c r="L60" s="3">
        <v>17</v>
      </c>
      <c r="M60" s="3">
        <v>22</v>
      </c>
      <c r="N60" s="3">
        <v>28</v>
      </c>
      <c r="O60" s="3">
        <v>133</v>
      </c>
      <c r="P60" s="3"/>
      <c r="Q60" s="3"/>
      <c r="R60" s="3"/>
      <c r="S60" s="3">
        <v>1</v>
      </c>
      <c r="T60" s="3">
        <v>14</v>
      </c>
      <c r="U60" s="3">
        <v>1</v>
      </c>
      <c r="V60" s="3"/>
      <c r="W60" s="3"/>
      <c r="X60" s="3"/>
      <c r="Y60" s="3"/>
      <c r="Z60" s="3"/>
      <c r="AA60" s="3"/>
      <c r="AB60" s="3"/>
      <c r="AC60" s="3"/>
      <c r="AD60" s="3">
        <v>1</v>
      </c>
      <c r="AE60" s="3"/>
      <c r="AF60" s="3"/>
      <c r="AG60" s="3"/>
      <c r="AH60" s="5"/>
      <c r="AI60" s="5"/>
    </row>
    <row r="61" spans="1:35" ht="12.75">
      <c r="A61" s="2" t="s">
        <v>121</v>
      </c>
      <c r="B61" s="4">
        <v>1</v>
      </c>
      <c r="C61" s="3">
        <v>1</v>
      </c>
      <c r="D61" s="10"/>
      <c r="E61" s="10"/>
      <c r="F61" s="3">
        <v>1</v>
      </c>
      <c r="G61" s="8"/>
      <c r="H61" s="8"/>
      <c r="I61" s="3">
        <v>1</v>
      </c>
      <c r="J61" s="8"/>
      <c r="K61" s="3">
        <v>1</v>
      </c>
      <c r="L61" s="8"/>
      <c r="M61" s="8"/>
      <c r="N61" s="8"/>
      <c r="O61" s="8"/>
      <c r="P61" s="8"/>
      <c r="Q61" s="8"/>
      <c r="R61" s="8"/>
      <c r="S61" s="8"/>
      <c r="T61" s="8"/>
      <c r="U61" s="3">
        <v>1</v>
      </c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ht="12.75">
      <c r="A62" s="2" t="s">
        <v>122</v>
      </c>
      <c r="B62" s="5"/>
      <c r="C62" s="3"/>
      <c r="D62" s="3">
        <v>1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ht="12.75">
      <c r="A63" s="2" t="s">
        <v>123</v>
      </c>
      <c r="B63" s="5"/>
      <c r="C63" s="3"/>
      <c r="D63" s="10"/>
      <c r="E63" s="10"/>
      <c r="F63" s="10"/>
      <c r="G63" s="10"/>
      <c r="H63" s="3">
        <v>1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ht="12.75">
      <c r="A64" s="2" t="s">
        <v>124</v>
      </c>
      <c r="B64" s="5"/>
      <c r="C64" s="3">
        <v>1</v>
      </c>
      <c r="D64" s="3">
        <v>4</v>
      </c>
      <c r="E64" s="3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3">
        <v>1</v>
      </c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ht="12.75">
      <c r="A65" s="6" t="s">
        <v>85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7">
        <v>166</v>
      </c>
      <c r="Q65" s="7">
        <v>1</v>
      </c>
      <c r="R65" s="10"/>
      <c r="S65" s="10"/>
      <c r="T65" s="10"/>
      <c r="U65" s="10"/>
      <c r="V65" s="7">
        <v>13</v>
      </c>
      <c r="W65" s="7">
        <v>1</v>
      </c>
      <c r="X65" s="7">
        <v>4</v>
      </c>
      <c r="Y65" s="10"/>
      <c r="Z65" s="10"/>
      <c r="AA65" s="10"/>
      <c r="AB65" s="10"/>
      <c r="AC65" s="10"/>
      <c r="AD65" s="7">
        <v>2</v>
      </c>
      <c r="AE65" s="10"/>
      <c r="AF65" s="10"/>
      <c r="AG65" s="10"/>
      <c r="AH65" s="10"/>
      <c r="AI65" s="10"/>
    </row>
    <row r="66" spans="1:35" ht="12.75">
      <c r="A66" s="2" t="s">
        <v>125</v>
      </c>
      <c r="B66" s="5"/>
      <c r="C66" s="3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3">
        <v>5</v>
      </c>
      <c r="Q66" s="3">
        <v>1</v>
      </c>
      <c r="R66" s="8"/>
      <c r="S66" s="8"/>
      <c r="T66" s="3">
        <v>5</v>
      </c>
      <c r="U66" s="3">
        <v>1</v>
      </c>
      <c r="V66" s="8"/>
      <c r="W66" s="3">
        <v>1</v>
      </c>
      <c r="X66" s="8"/>
      <c r="Y66" s="8"/>
      <c r="Z66" s="8"/>
      <c r="AA66" s="8"/>
      <c r="AB66" s="3">
        <v>1</v>
      </c>
      <c r="AC66" s="8"/>
      <c r="AD66" s="8"/>
      <c r="AE66" s="8"/>
      <c r="AF66" s="8"/>
      <c r="AG66" s="8"/>
      <c r="AH66" s="8"/>
      <c r="AI66" s="8"/>
    </row>
    <row r="67" spans="1:35" ht="12.75">
      <c r="A67" s="6" t="s">
        <v>86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7">
        <v>1</v>
      </c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:35" ht="12.75">
      <c r="A68" s="6" t="s">
        <v>87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7">
        <v>1</v>
      </c>
      <c r="X68" s="10"/>
      <c r="Y68" s="7">
        <v>3</v>
      </c>
      <c r="Z68" s="7">
        <v>1</v>
      </c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35" ht="12.75">
      <c r="A69" s="2" t="s">
        <v>126</v>
      </c>
      <c r="B69" s="5"/>
      <c r="C69" s="3"/>
      <c r="D69" s="3">
        <v>3</v>
      </c>
      <c r="E69" s="8"/>
      <c r="F69" s="8"/>
      <c r="G69" s="8"/>
      <c r="H69" s="8"/>
      <c r="I69" s="8"/>
      <c r="J69" s="8"/>
      <c r="K69" s="8"/>
      <c r="L69" s="3">
        <v>1</v>
      </c>
      <c r="M69" s="8"/>
      <c r="N69" s="8"/>
      <c r="O69" s="8"/>
      <c r="P69" s="8"/>
      <c r="Q69" s="3">
        <v>1</v>
      </c>
      <c r="R69" s="8"/>
      <c r="S69" s="8"/>
      <c r="T69" s="3">
        <v>4</v>
      </c>
      <c r="U69" s="3">
        <v>1</v>
      </c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ht="12.75">
      <c r="A70" s="2" t="s">
        <v>127</v>
      </c>
      <c r="B70" s="5"/>
      <c r="C70" s="3"/>
      <c r="D70" s="10"/>
      <c r="E70" s="3">
        <v>1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3">
        <v>1</v>
      </c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ht="12.75">
      <c r="A71" s="2" t="s">
        <v>128</v>
      </c>
      <c r="B71" s="5"/>
      <c r="C71" s="3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3">
        <v>1</v>
      </c>
      <c r="O71" s="8"/>
      <c r="P71" s="8"/>
      <c r="Q71" s="8"/>
      <c r="R71" s="8"/>
      <c r="S71" s="8"/>
      <c r="T71" s="3">
        <v>3</v>
      </c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ht="12.75">
      <c r="A72" s="2" t="s">
        <v>129</v>
      </c>
      <c r="B72" s="4">
        <v>3</v>
      </c>
      <c r="C72" s="3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:35" ht="12.75">
      <c r="A73" s="2" t="s">
        <v>130</v>
      </c>
      <c r="B73" s="5"/>
      <c r="C73" s="3">
        <v>2</v>
      </c>
      <c r="D73" s="3">
        <v>1</v>
      </c>
      <c r="E73" s="8"/>
      <c r="F73" s="3">
        <v>1</v>
      </c>
      <c r="G73" s="8"/>
      <c r="H73" s="8"/>
      <c r="I73" s="8"/>
      <c r="J73" s="8"/>
      <c r="K73" s="3">
        <v>1</v>
      </c>
      <c r="L73" s="3">
        <v>1</v>
      </c>
      <c r="M73" s="8"/>
      <c r="N73" s="8"/>
      <c r="O73" s="3">
        <v>2</v>
      </c>
      <c r="P73" s="8"/>
      <c r="Q73" s="8"/>
      <c r="R73" s="8"/>
      <c r="S73" s="8"/>
      <c r="T73" s="3">
        <v>2</v>
      </c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ht="12.75">
      <c r="A74" s="2" t="s">
        <v>149</v>
      </c>
      <c r="B74" s="5"/>
      <c r="C74" s="5"/>
      <c r="D74" s="3">
        <v>3</v>
      </c>
      <c r="E74" s="5"/>
      <c r="F74" s="5"/>
      <c r="G74" s="8"/>
      <c r="H74" s="8"/>
      <c r="I74" s="3">
        <v>1</v>
      </c>
      <c r="J74" s="8"/>
      <c r="K74" s="8"/>
      <c r="L74" s="8"/>
      <c r="M74" s="8"/>
      <c r="N74" s="8"/>
      <c r="O74" s="8"/>
      <c r="P74" s="8"/>
      <c r="Q74" s="3">
        <v>1</v>
      </c>
      <c r="R74" s="3">
        <v>1</v>
      </c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3">
        <v>3</v>
      </c>
      <c r="AG74" s="8"/>
      <c r="AH74" s="8"/>
      <c r="AI74" s="8"/>
    </row>
    <row r="75" spans="1:35" ht="12.75">
      <c r="A75" s="6" t="s">
        <v>88</v>
      </c>
      <c r="B75" s="10"/>
      <c r="C75" s="10"/>
      <c r="D75" s="10"/>
      <c r="E75" s="10"/>
      <c r="F75" s="10"/>
      <c r="G75" s="10"/>
      <c r="H75" s="7">
        <v>1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7">
        <v>1</v>
      </c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:35" ht="12.75">
      <c r="A76" s="2" t="s">
        <v>50</v>
      </c>
      <c r="B76" s="4">
        <v>5</v>
      </c>
      <c r="C76" s="3">
        <v>2</v>
      </c>
      <c r="D76" s="3">
        <v>1</v>
      </c>
      <c r="E76" s="3">
        <v>3</v>
      </c>
      <c r="F76" s="5"/>
      <c r="G76" s="5"/>
      <c r="H76" s="3">
        <v>1</v>
      </c>
      <c r="I76" s="3"/>
      <c r="J76" s="3">
        <v>1</v>
      </c>
      <c r="K76" s="3"/>
      <c r="L76" s="3"/>
      <c r="M76" s="3"/>
      <c r="N76" s="3"/>
      <c r="O76" s="3"/>
      <c r="P76" s="3"/>
      <c r="Q76" s="3"/>
      <c r="R76" s="3"/>
      <c r="S76" s="3"/>
      <c r="T76" s="3">
        <v>1</v>
      </c>
      <c r="U76" s="3"/>
      <c r="V76" s="3"/>
      <c r="W76" s="3">
        <v>1</v>
      </c>
      <c r="X76" s="3"/>
      <c r="Y76" s="3"/>
      <c r="Z76" s="3">
        <v>2</v>
      </c>
      <c r="AA76" s="3"/>
      <c r="AB76" s="3"/>
      <c r="AC76" s="3"/>
      <c r="AD76" s="3"/>
      <c r="AE76" s="3"/>
      <c r="AF76" s="3"/>
      <c r="AG76" s="3"/>
      <c r="AH76" s="5"/>
      <c r="AI76" s="5"/>
    </row>
    <row r="77" spans="1:35" ht="12.75">
      <c r="A77" s="2" t="s">
        <v>60</v>
      </c>
      <c r="B77" s="4">
        <v>14</v>
      </c>
      <c r="C77" s="3"/>
      <c r="D77" s="3"/>
      <c r="E77" s="5"/>
      <c r="F77" s="5"/>
      <c r="G77" s="3">
        <v>5</v>
      </c>
      <c r="H77" s="3">
        <v>1</v>
      </c>
      <c r="I77" s="3"/>
      <c r="J77" s="3">
        <v>1</v>
      </c>
      <c r="K77" s="3"/>
      <c r="L77" s="3"/>
      <c r="M77" s="3">
        <v>5</v>
      </c>
      <c r="N77" s="3">
        <v>5</v>
      </c>
      <c r="O77" s="3">
        <v>1</v>
      </c>
      <c r="P77" s="3"/>
      <c r="Q77" s="3">
        <v>3</v>
      </c>
      <c r="R77" s="3">
        <v>2</v>
      </c>
      <c r="S77" s="3">
        <v>2</v>
      </c>
      <c r="T77" s="3"/>
      <c r="U77" s="3">
        <v>1</v>
      </c>
      <c r="V77" s="3"/>
      <c r="W77" s="3">
        <v>2</v>
      </c>
      <c r="X77" s="3"/>
      <c r="Y77" s="3">
        <v>3</v>
      </c>
      <c r="Z77" s="3"/>
      <c r="AA77" s="3">
        <v>1</v>
      </c>
      <c r="AB77" s="3">
        <v>1</v>
      </c>
      <c r="AC77" s="3">
        <v>1</v>
      </c>
      <c r="AD77" s="3">
        <v>1</v>
      </c>
      <c r="AE77" s="3"/>
      <c r="AF77" s="3"/>
      <c r="AG77" s="3">
        <v>1</v>
      </c>
      <c r="AH77" s="5"/>
      <c r="AI77" s="5"/>
    </row>
    <row r="78" spans="1:35" ht="12.75">
      <c r="A78" s="2" t="s">
        <v>131</v>
      </c>
      <c r="B78" s="4">
        <v>1</v>
      </c>
      <c r="C78" s="3">
        <v>2</v>
      </c>
      <c r="D78" s="3">
        <v>1</v>
      </c>
      <c r="E78" s="8"/>
      <c r="F78" s="8"/>
      <c r="G78" s="8"/>
      <c r="H78" s="8"/>
      <c r="I78" s="3">
        <v>1</v>
      </c>
      <c r="J78" s="8"/>
      <c r="K78" s="8"/>
      <c r="L78" s="8"/>
      <c r="M78" s="8"/>
      <c r="N78" s="8"/>
      <c r="O78" s="8"/>
      <c r="P78" s="8"/>
      <c r="Q78" s="8"/>
      <c r="R78" s="8"/>
      <c r="S78" s="3">
        <v>2</v>
      </c>
      <c r="T78" s="3">
        <v>3</v>
      </c>
      <c r="U78" s="8"/>
      <c r="V78" s="3">
        <v>5</v>
      </c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ht="12.75">
      <c r="A79" s="6" t="s">
        <v>89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7">
        <v>1</v>
      </c>
      <c r="AE79" s="10"/>
      <c r="AF79" s="10"/>
      <c r="AG79" s="10"/>
      <c r="AH79" s="10"/>
      <c r="AI79" s="10"/>
    </row>
    <row r="80" spans="1:35" ht="12.75">
      <c r="A80" s="2" t="s">
        <v>132</v>
      </c>
      <c r="B80" s="5"/>
      <c r="C80" s="3">
        <v>1</v>
      </c>
      <c r="D80" s="3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 ht="12.75">
      <c r="A81" s="2" t="s">
        <v>133</v>
      </c>
      <c r="B81" s="4">
        <v>1</v>
      </c>
      <c r="C81" s="3"/>
      <c r="D81" s="3"/>
      <c r="E81" s="8"/>
      <c r="F81" s="8"/>
      <c r="G81" s="3"/>
      <c r="H81" s="3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3"/>
      <c r="AA81" s="8"/>
      <c r="AB81" s="8"/>
      <c r="AC81" s="3"/>
      <c r="AD81" s="8"/>
      <c r="AE81" s="3"/>
      <c r="AF81" s="8"/>
      <c r="AG81" s="8"/>
      <c r="AH81" s="8"/>
      <c r="AI81" s="8"/>
    </row>
    <row r="82" spans="1:35" ht="12.75">
      <c r="A82" s="6" t="s">
        <v>90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7">
        <v>1</v>
      </c>
      <c r="AB82" s="10"/>
      <c r="AC82" s="10"/>
      <c r="AD82" s="10"/>
      <c r="AE82" s="10"/>
      <c r="AF82" s="10"/>
      <c r="AG82" s="10"/>
      <c r="AH82" s="10"/>
      <c r="AI82" s="10"/>
    </row>
    <row r="83" spans="1:35" ht="12.75">
      <c r="A83" s="2" t="s">
        <v>54</v>
      </c>
      <c r="B83" s="4">
        <v>6</v>
      </c>
      <c r="C83" s="3"/>
      <c r="D83" s="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3">
        <v>2</v>
      </c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5"/>
      <c r="AI83" s="5"/>
    </row>
    <row r="84" spans="1:35" ht="12.75">
      <c r="A84" s="2" t="s">
        <v>150</v>
      </c>
      <c r="B84" s="5"/>
      <c r="C84" s="3">
        <v>1</v>
      </c>
      <c r="D84" s="3">
        <v>1</v>
      </c>
      <c r="E84" s="5"/>
      <c r="F84" s="5"/>
      <c r="G84" s="8"/>
      <c r="H84" s="8"/>
      <c r="I84" s="8"/>
      <c r="J84" s="8"/>
      <c r="K84" s="8"/>
      <c r="L84" s="8"/>
      <c r="M84" s="8"/>
      <c r="N84" s="8"/>
      <c r="O84" s="8"/>
      <c r="P84" s="8"/>
      <c r="Q84" s="3">
        <v>1</v>
      </c>
      <c r="R84" s="3"/>
      <c r="S84" s="3">
        <v>1</v>
      </c>
      <c r="T84" s="8"/>
      <c r="U84" s="8"/>
      <c r="V84" s="8"/>
      <c r="W84" s="8"/>
      <c r="X84" s="8"/>
      <c r="Y84" s="8"/>
      <c r="Z84" s="8"/>
      <c r="AA84" s="8"/>
      <c r="AB84" s="8"/>
      <c r="AC84" s="8"/>
      <c r="AD84" s="3">
        <v>1</v>
      </c>
      <c r="AE84" s="8"/>
      <c r="AF84" s="8"/>
      <c r="AG84" s="8"/>
      <c r="AH84" s="8"/>
      <c r="AI84" s="8"/>
    </row>
    <row r="85" spans="1:35" ht="12.75">
      <c r="A85" s="2" t="s">
        <v>151</v>
      </c>
      <c r="B85" s="5"/>
      <c r="C85" s="3">
        <v>1</v>
      </c>
      <c r="D85" s="3">
        <v>2</v>
      </c>
      <c r="E85" s="5"/>
      <c r="F85" s="5"/>
      <c r="G85" s="8"/>
      <c r="H85" s="8"/>
      <c r="I85" s="8"/>
      <c r="J85" s="8"/>
      <c r="K85" s="3">
        <v>4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ht="12.75">
      <c r="A86" s="2" t="s">
        <v>152</v>
      </c>
      <c r="B86" s="5"/>
      <c r="C86" s="3"/>
      <c r="D86" s="3"/>
      <c r="E86" s="5"/>
      <c r="F86" s="5"/>
      <c r="G86" s="8"/>
      <c r="H86" s="8"/>
      <c r="I86" s="8"/>
      <c r="J86" s="8"/>
      <c r="K86" s="8"/>
      <c r="L86" s="3">
        <v>3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ht="12.75">
      <c r="A87" s="6" t="s">
        <v>91</v>
      </c>
      <c r="B87" s="7">
        <v>2</v>
      </c>
      <c r="C87" s="10"/>
      <c r="D87" s="7">
        <v>3</v>
      </c>
      <c r="E87" s="10"/>
      <c r="F87" s="10"/>
      <c r="G87" s="10"/>
      <c r="H87" s="10"/>
      <c r="I87" s="10"/>
      <c r="J87" s="10"/>
      <c r="K87" s="10"/>
      <c r="L87" s="7">
        <v>2</v>
      </c>
      <c r="M87" s="10"/>
      <c r="N87" s="10"/>
      <c r="O87" s="10"/>
      <c r="P87" s="10"/>
      <c r="Q87" s="10"/>
      <c r="R87" s="7">
        <v>1</v>
      </c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7">
        <v>1</v>
      </c>
      <c r="AH87" s="10"/>
      <c r="AI87" s="10"/>
    </row>
    <row r="88" spans="1:35" ht="12.75">
      <c r="A88" s="2" t="s">
        <v>61</v>
      </c>
      <c r="B88" s="4">
        <v>1</v>
      </c>
      <c r="C88" s="3"/>
      <c r="D88" s="3"/>
      <c r="E88" s="5"/>
      <c r="F88" s="5"/>
      <c r="G88" s="5"/>
      <c r="H88" s="5"/>
      <c r="I88" s="5"/>
      <c r="J88" s="5"/>
      <c r="K88" s="5"/>
      <c r="L88" s="5"/>
      <c r="M88" s="5"/>
      <c r="N88" s="5"/>
      <c r="O88" s="3">
        <v>2</v>
      </c>
      <c r="P88" s="5"/>
      <c r="Q88" s="5"/>
      <c r="R88" s="5"/>
      <c r="S88" s="5"/>
      <c r="T88" s="5"/>
      <c r="U88" s="5"/>
      <c r="V88" s="5"/>
      <c r="W88" s="5"/>
      <c r="X88" s="3">
        <v>2</v>
      </c>
      <c r="Y88" s="3"/>
      <c r="Z88" s="3"/>
      <c r="AA88" s="3"/>
      <c r="AB88" s="3"/>
      <c r="AC88" s="3"/>
      <c r="AD88" s="3"/>
      <c r="AE88" s="3"/>
      <c r="AF88" s="3"/>
      <c r="AG88" s="3"/>
      <c r="AH88" s="5"/>
      <c r="AI88" s="5"/>
    </row>
    <row r="89" spans="1:35" ht="12.75">
      <c r="A89" s="6" t="s">
        <v>92</v>
      </c>
      <c r="B89" s="10"/>
      <c r="C89" s="10"/>
      <c r="D89" s="10"/>
      <c r="E89" s="7">
        <v>1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35" ht="12.75">
      <c r="A90" s="6" t="s">
        <v>93</v>
      </c>
      <c r="B90" s="10"/>
      <c r="C90" s="10"/>
      <c r="D90" s="10"/>
      <c r="E90" s="10"/>
      <c r="F90" s="10"/>
      <c r="G90" s="7">
        <v>2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ht="12.75">
      <c r="A91" s="2" t="s">
        <v>51</v>
      </c>
      <c r="B91" s="5"/>
      <c r="C91" s="3"/>
      <c r="D91" s="3"/>
      <c r="E91" s="5"/>
      <c r="F91" s="5"/>
      <c r="G91" s="5"/>
      <c r="H91" s="5"/>
      <c r="I91" s="5"/>
      <c r="J91" s="5"/>
      <c r="K91" s="3">
        <v>1</v>
      </c>
      <c r="L91" s="5"/>
      <c r="M91" s="5"/>
      <c r="N91" s="5"/>
      <c r="O91" s="5"/>
      <c r="P91" s="5"/>
      <c r="Q91" s="5"/>
      <c r="R91" s="5"/>
      <c r="S91" s="5"/>
      <c r="T91" s="5"/>
      <c r="U91" s="3">
        <v>1</v>
      </c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ht="12.75">
      <c r="A92" s="6" t="s">
        <v>94</v>
      </c>
      <c r="B92" s="10"/>
      <c r="C92" s="10"/>
      <c r="D92" s="10"/>
      <c r="E92" s="10"/>
      <c r="F92" s="10"/>
      <c r="G92" s="10"/>
      <c r="H92" s="10"/>
      <c r="I92" s="10"/>
      <c r="J92" s="7">
        <v>1</v>
      </c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35" ht="12.75">
      <c r="A93" s="2" t="s">
        <v>58</v>
      </c>
      <c r="B93" s="4">
        <v>26</v>
      </c>
      <c r="C93" s="3"/>
      <c r="D93" s="3">
        <v>2</v>
      </c>
      <c r="E93" s="5"/>
      <c r="F93" s="3">
        <v>1</v>
      </c>
      <c r="G93" s="3">
        <v>11</v>
      </c>
      <c r="H93" s="5"/>
      <c r="I93" s="5"/>
      <c r="J93" s="5"/>
      <c r="K93" s="3">
        <v>1</v>
      </c>
      <c r="L93" s="3">
        <v>1</v>
      </c>
      <c r="M93" s="5"/>
      <c r="N93" s="3">
        <v>1</v>
      </c>
      <c r="O93" s="3">
        <v>1</v>
      </c>
      <c r="P93" s="5"/>
      <c r="Q93" s="3">
        <v>3</v>
      </c>
      <c r="R93" s="3">
        <v>1</v>
      </c>
      <c r="S93" s="3">
        <v>8</v>
      </c>
      <c r="T93" s="3"/>
      <c r="U93" s="3"/>
      <c r="V93" s="5"/>
      <c r="W93" s="5"/>
      <c r="X93" s="5"/>
      <c r="Y93" s="3">
        <v>5</v>
      </c>
      <c r="Z93" s="3">
        <v>3</v>
      </c>
      <c r="AA93" s="3"/>
      <c r="AB93" s="5"/>
      <c r="AC93" s="3">
        <v>1</v>
      </c>
      <c r="AD93" s="3">
        <v>2</v>
      </c>
      <c r="AE93" s="5"/>
      <c r="AF93" s="5"/>
      <c r="AG93" s="3">
        <v>8</v>
      </c>
      <c r="AH93" s="5"/>
      <c r="AI93" s="3">
        <v>2</v>
      </c>
    </row>
    <row r="94" spans="1:35" ht="12.75">
      <c r="A94" s="2" t="s">
        <v>64</v>
      </c>
      <c r="B94" s="5"/>
      <c r="C94" s="3">
        <v>1</v>
      </c>
      <c r="D94" s="3">
        <v>5</v>
      </c>
      <c r="E94" s="5"/>
      <c r="F94" s="5"/>
      <c r="G94" s="5"/>
      <c r="H94" s="5"/>
      <c r="I94" s="5"/>
      <c r="J94" s="3">
        <v>2</v>
      </c>
      <c r="K94" s="3">
        <v>1</v>
      </c>
      <c r="L94" s="3">
        <v>3</v>
      </c>
      <c r="M94" s="3">
        <v>1</v>
      </c>
      <c r="N94" s="3"/>
      <c r="O94" s="3"/>
      <c r="P94" s="5"/>
      <c r="Q94" s="3">
        <v>2</v>
      </c>
      <c r="R94" s="3"/>
      <c r="S94" s="3"/>
      <c r="T94" s="3"/>
      <c r="U94" s="3"/>
      <c r="V94" s="3">
        <v>2</v>
      </c>
      <c r="W94" s="3">
        <v>1</v>
      </c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ht="12.75">
      <c r="A95" s="6" t="s">
        <v>95</v>
      </c>
      <c r="B95" s="7">
        <v>2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ht="12.75">
      <c r="A96" s="2" t="s">
        <v>41</v>
      </c>
      <c r="B96" s="5"/>
      <c r="C96" s="3">
        <v>4</v>
      </c>
      <c r="D96" s="3">
        <v>15</v>
      </c>
      <c r="E96" s="5"/>
      <c r="F96" s="3">
        <v>1</v>
      </c>
      <c r="G96" s="5"/>
      <c r="H96" s="5"/>
      <c r="I96" s="5"/>
      <c r="J96" s="3">
        <v>5</v>
      </c>
      <c r="K96" s="3"/>
      <c r="L96" s="3">
        <v>4</v>
      </c>
      <c r="M96" s="3">
        <v>1</v>
      </c>
      <c r="N96" s="3"/>
      <c r="O96" s="3">
        <v>12</v>
      </c>
      <c r="P96" s="3">
        <v>1</v>
      </c>
      <c r="Q96" s="3"/>
      <c r="R96" s="3"/>
      <c r="S96" s="3">
        <v>3</v>
      </c>
      <c r="T96" s="3"/>
      <c r="U96" s="3">
        <v>2</v>
      </c>
      <c r="V96" s="3">
        <v>8</v>
      </c>
      <c r="W96" s="3">
        <v>16</v>
      </c>
      <c r="X96" s="3">
        <v>4</v>
      </c>
      <c r="Y96" s="5"/>
      <c r="Z96" s="5"/>
      <c r="AA96" s="5"/>
      <c r="AB96" s="3">
        <v>5</v>
      </c>
      <c r="AC96" s="3">
        <v>5</v>
      </c>
      <c r="AD96" s="3">
        <v>2</v>
      </c>
      <c r="AE96" s="3">
        <v>2</v>
      </c>
      <c r="AF96" s="3">
        <v>95</v>
      </c>
      <c r="AG96" s="3">
        <v>8</v>
      </c>
      <c r="AH96" s="3">
        <v>15</v>
      </c>
      <c r="AI96" s="5"/>
    </row>
    <row r="97" spans="1:35" ht="12.75">
      <c r="A97" s="2" t="s">
        <v>62</v>
      </c>
      <c r="B97" s="4">
        <v>3</v>
      </c>
      <c r="C97" s="3"/>
      <c r="D97" s="3">
        <v>3</v>
      </c>
      <c r="E97" s="3">
        <v>2</v>
      </c>
      <c r="F97" s="3">
        <v>6</v>
      </c>
      <c r="G97" s="5"/>
      <c r="H97" s="3">
        <v>3</v>
      </c>
      <c r="I97" s="5"/>
      <c r="J97" s="5"/>
      <c r="K97" s="3">
        <v>14</v>
      </c>
      <c r="L97" s="3"/>
      <c r="M97" s="3"/>
      <c r="N97" s="3">
        <v>2</v>
      </c>
      <c r="O97" s="3">
        <v>3</v>
      </c>
      <c r="P97" s="3"/>
      <c r="Q97" s="3">
        <v>1</v>
      </c>
      <c r="R97" s="3"/>
      <c r="S97" s="3">
        <v>2</v>
      </c>
      <c r="T97" s="3"/>
      <c r="U97" s="3">
        <v>2</v>
      </c>
      <c r="V97" s="3">
        <v>1</v>
      </c>
      <c r="W97" s="3"/>
      <c r="X97" s="3">
        <v>5</v>
      </c>
      <c r="Y97" s="3">
        <v>4</v>
      </c>
      <c r="Z97" s="3">
        <v>1</v>
      </c>
      <c r="AA97" s="5"/>
      <c r="AB97" s="5"/>
      <c r="AC97" s="5"/>
      <c r="AD97" s="3">
        <v>2</v>
      </c>
      <c r="AE97" s="3"/>
      <c r="AF97" s="3"/>
      <c r="AG97" s="3"/>
      <c r="AH97" s="3"/>
      <c r="AI97" s="5"/>
    </row>
    <row r="98" spans="1:35" ht="12.75">
      <c r="A98" s="6" t="s">
        <v>96</v>
      </c>
      <c r="B98" s="10"/>
      <c r="C98" s="10"/>
      <c r="D98" s="10"/>
      <c r="E98" s="10"/>
      <c r="F98" s="7">
        <v>1</v>
      </c>
      <c r="G98" s="7">
        <v>1</v>
      </c>
      <c r="H98" s="10"/>
      <c r="I98" s="10"/>
      <c r="J98" s="7">
        <v>2</v>
      </c>
      <c r="K98" s="10"/>
      <c r="L98" s="10"/>
      <c r="M98" s="7">
        <v>1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7">
        <v>1</v>
      </c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ht="12.75">
      <c r="A99" s="2" t="s">
        <v>134</v>
      </c>
      <c r="B99" s="5"/>
      <c r="C99" s="3"/>
      <c r="D99" s="3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3">
        <v>3</v>
      </c>
      <c r="W99" s="8"/>
      <c r="X99" s="8"/>
      <c r="Y99" s="8"/>
      <c r="Z99" s="8"/>
      <c r="AA99" s="3">
        <v>1</v>
      </c>
      <c r="AB99" s="8"/>
      <c r="AC99" s="8"/>
      <c r="AD99" s="3">
        <v>3</v>
      </c>
      <c r="AE99" s="3"/>
      <c r="AF99" s="3">
        <v>3</v>
      </c>
      <c r="AG99" s="3">
        <v>6</v>
      </c>
      <c r="AH99" s="3">
        <v>1</v>
      </c>
      <c r="AI99" s="3">
        <v>1</v>
      </c>
    </row>
    <row r="100" spans="1:35" ht="12.75">
      <c r="A100" s="2" t="s">
        <v>53</v>
      </c>
      <c r="B100" s="5"/>
      <c r="C100" s="3"/>
      <c r="D100" s="3"/>
      <c r="E100" s="5"/>
      <c r="F100" s="5"/>
      <c r="G100" s="5"/>
      <c r="H100" s="5"/>
      <c r="I100" s="5"/>
      <c r="J100" s="5"/>
      <c r="K100" s="5"/>
      <c r="L100" s="5"/>
      <c r="M100" s="5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>
        <v>2</v>
      </c>
      <c r="AB100" s="5"/>
      <c r="AC100" s="5"/>
      <c r="AD100" s="5"/>
      <c r="AE100" s="5"/>
      <c r="AF100" s="5"/>
      <c r="AG100" s="5"/>
      <c r="AH100" s="5"/>
      <c r="AI100" s="5"/>
    </row>
    <row r="101" spans="1:35" ht="12.75">
      <c r="A101" s="2" t="s">
        <v>153</v>
      </c>
      <c r="B101" s="5"/>
      <c r="C101" s="3"/>
      <c r="D101" s="3"/>
      <c r="E101" s="5"/>
      <c r="F101" s="5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3">
        <v>3</v>
      </c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1:35" ht="12.75">
      <c r="A102" s="2" t="s">
        <v>154</v>
      </c>
      <c r="B102" s="4">
        <v>1</v>
      </c>
      <c r="C102" s="3"/>
      <c r="D102" s="3"/>
      <c r="E102" s="5"/>
      <c r="F102" s="5"/>
      <c r="G102" s="8"/>
      <c r="H102" s="3">
        <v>1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3">
        <v>1</v>
      </c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1:35" ht="12.75">
      <c r="A103" s="6" t="s">
        <v>97</v>
      </c>
      <c r="B103" s="7">
        <v>1</v>
      </c>
      <c r="C103" s="10"/>
      <c r="D103" s="10"/>
      <c r="E103" s="10"/>
      <c r="F103" s="10"/>
      <c r="G103" s="10"/>
      <c r="H103" s="10"/>
      <c r="I103" s="10"/>
      <c r="J103" s="10"/>
      <c r="K103" s="7">
        <v>1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ht="12.75">
      <c r="A104" s="2" t="s">
        <v>66</v>
      </c>
      <c r="B104" s="4">
        <v>2</v>
      </c>
      <c r="C104" s="3"/>
      <c r="D104" s="3"/>
      <c r="E104" s="5"/>
      <c r="F104" s="3">
        <v>4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3">
        <v>1</v>
      </c>
      <c r="AH104" s="5"/>
      <c r="AI104" s="5"/>
    </row>
    <row r="105" spans="1:35" ht="12.75">
      <c r="A105" s="6" t="s">
        <v>98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7">
        <v>1</v>
      </c>
      <c r="AE105" s="10"/>
      <c r="AF105" s="10"/>
      <c r="AG105" s="10"/>
      <c r="AH105" s="10"/>
      <c r="AI105" s="10"/>
    </row>
    <row r="106" spans="1:35" ht="12.75">
      <c r="A106" s="2" t="s">
        <v>56</v>
      </c>
      <c r="B106" s="4">
        <v>1</v>
      </c>
      <c r="C106" s="3"/>
      <c r="D106" s="3"/>
      <c r="E106" s="5"/>
      <c r="F106" s="3">
        <v>1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 ht="12.75">
      <c r="A107" s="2" t="s">
        <v>135</v>
      </c>
      <c r="B107" s="4">
        <v>5</v>
      </c>
      <c r="C107" s="3"/>
      <c r="D107" s="3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1:35" ht="12.75">
      <c r="A108" s="2" t="s">
        <v>155</v>
      </c>
      <c r="B108" s="4">
        <v>5</v>
      </c>
      <c r="C108" s="3"/>
      <c r="D108" s="3">
        <v>2</v>
      </c>
      <c r="E108" s="3">
        <v>2</v>
      </c>
      <c r="F108" s="3">
        <v>3</v>
      </c>
      <c r="G108" s="3"/>
      <c r="H108" s="3">
        <v>2</v>
      </c>
      <c r="I108" s="8"/>
      <c r="J108" s="3"/>
      <c r="K108" s="8"/>
      <c r="L108" s="3">
        <v>2</v>
      </c>
      <c r="M108" s="3">
        <v>2</v>
      </c>
      <c r="N108" s="3">
        <v>1</v>
      </c>
      <c r="O108" s="3"/>
      <c r="P108" s="3">
        <v>1</v>
      </c>
      <c r="Q108" s="3">
        <v>36</v>
      </c>
      <c r="R108" s="3">
        <v>7</v>
      </c>
      <c r="S108" s="3">
        <v>1</v>
      </c>
      <c r="T108" s="3"/>
      <c r="U108" s="3">
        <v>2</v>
      </c>
      <c r="V108" s="3">
        <v>1</v>
      </c>
      <c r="W108" s="3">
        <v>1</v>
      </c>
      <c r="X108" s="3">
        <v>1</v>
      </c>
      <c r="Y108" s="8"/>
      <c r="Z108" s="3"/>
      <c r="AA108" s="3"/>
      <c r="AB108" s="3"/>
      <c r="AC108" s="3">
        <v>2</v>
      </c>
      <c r="AD108" s="8"/>
      <c r="AE108" s="3"/>
      <c r="AF108" s="8"/>
      <c r="AG108" s="3"/>
      <c r="AH108" s="3">
        <v>1</v>
      </c>
      <c r="AI108" s="3"/>
    </row>
    <row r="109" spans="1:35" ht="12.75">
      <c r="A109" s="6" t="s">
        <v>99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7">
        <v>2</v>
      </c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ht="12.75">
      <c r="A110" s="2" t="s">
        <v>43</v>
      </c>
      <c r="B110" s="4">
        <v>4</v>
      </c>
      <c r="C110" s="3"/>
      <c r="D110" s="3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3">
        <v>2</v>
      </c>
      <c r="S110" s="3">
        <v>1</v>
      </c>
      <c r="T110" s="5"/>
      <c r="U110" s="3">
        <v>1</v>
      </c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ht="12.75">
      <c r="A111" s="2" t="s">
        <v>59</v>
      </c>
      <c r="B111" s="4">
        <v>1</v>
      </c>
      <c r="C111" s="3">
        <v>1</v>
      </c>
      <c r="D111" s="3"/>
      <c r="E111" s="5"/>
      <c r="F111" s="3">
        <v>7</v>
      </c>
      <c r="G111" s="5"/>
      <c r="H111" s="3">
        <v>2</v>
      </c>
      <c r="I111" s="5"/>
      <c r="J111" s="5"/>
      <c r="K111" s="3">
        <v>1</v>
      </c>
      <c r="L111" s="5"/>
      <c r="M111" s="5"/>
      <c r="N111" s="5"/>
      <c r="O111" s="3">
        <v>2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ht="12.75">
      <c r="A112" s="2" t="s">
        <v>136</v>
      </c>
      <c r="B112" s="4">
        <v>3</v>
      </c>
      <c r="C112" s="3"/>
      <c r="D112" s="3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35" ht="12.75">
      <c r="A113" s="2" t="s">
        <v>137</v>
      </c>
      <c r="B113" s="5"/>
      <c r="C113" s="3"/>
      <c r="D113" s="3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3">
        <v>8</v>
      </c>
      <c r="Q113" s="3">
        <v>3</v>
      </c>
      <c r="R113" s="8"/>
      <c r="S113" s="8"/>
      <c r="T113" s="3">
        <v>1</v>
      </c>
      <c r="U113" s="8"/>
      <c r="V113" s="3">
        <v>3</v>
      </c>
      <c r="W113" s="8"/>
      <c r="X113" s="8"/>
      <c r="Y113" s="3">
        <v>2</v>
      </c>
      <c r="Z113" s="8"/>
      <c r="AA113" s="8"/>
      <c r="AB113" s="3">
        <v>7</v>
      </c>
      <c r="AC113" s="8"/>
      <c r="AD113" s="8"/>
      <c r="AE113" s="8"/>
      <c r="AF113" s="8"/>
      <c r="AG113" s="8"/>
      <c r="AH113" s="8"/>
      <c r="AI113" s="8"/>
    </row>
    <row r="114" spans="1:35" ht="12.75">
      <c r="A114" s="2" t="s">
        <v>138</v>
      </c>
      <c r="B114" s="5"/>
      <c r="C114" s="3">
        <v>8</v>
      </c>
      <c r="D114" s="3">
        <v>13</v>
      </c>
      <c r="E114" s="3">
        <v>2</v>
      </c>
      <c r="F114" s="3">
        <v>1</v>
      </c>
      <c r="G114" s="8"/>
      <c r="H114" s="8"/>
      <c r="I114" s="8"/>
      <c r="J114" s="3">
        <v>9</v>
      </c>
      <c r="K114" s="3"/>
      <c r="L114" s="3">
        <v>3</v>
      </c>
      <c r="M114" s="8"/>
      <c r="N114" s="8"/>
      <c r="O114" s="3">
        <v>1</v>
      </c>
      <c r="P114" s="3">
        <v>12</v>
      </c>
      <c r="Q114" s="3">
        <v>5</v>
      </c>
      <c r="R114" s="8"/>
      <c r="S114" s="8"/>
      <c r="T114" s="3">
        <v>2</v>
      </c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1:35" ht="12.75">
      <c r="A115" s="2" t="s">
        <v>139</v>
      </c>
      <c r="B115" s="5"/>
      <c r="C115" s="3"/>
      <c r="D115" s="3"/>
      <c r="E115" s="3"/>
      <c r="F115" s="3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3">
        <v>2</v>
      </c>
      <c r="U115" s="3">
        <v>2</v>
      </c>
      <c r="V115" s="8"/>
      <c r="W115" s="8"/>
      <c r="X115" s="8"/>
      <c r="Y115" s="3">
        <v>1</v>
      </c>
      <c r="Z115" s="8"/>
      <c r="AA115" s="8"/>
      <c r="AB115" s="8"/>
      <c r="AC115" s="8"/>
      <c r="AD115" s="8"/>
      <c r="AE115" s="8"/>
      <c r="AF115" s="8"/>
      <c r="AG115" s="3">
        <v>2</v>
      </c>
      <c r="AH115" s="8"/>
      <c r="AI115" s="8"/>
    </row>
    <row r="116" spans="1:35" ht="12.75">
      <c r="A116" s="6" t="s">
        <v>100</v>
      </c>
      <c r="B116" s="10"/>
      <c r="C116" s="10"/>
      <c r="D116" s="7">
        <v>1</v>
      </c>
      <c r="E116" s="7">
        <v>1</v>
      </c>
      <c r="F116" s="7">
        <v>5</v>
      </c>
      <c r="G116" s="10"/>
      <c r="H116" s="7">
        <v>1</v>
      </c>
      <c r="I116" s="10"/>
      <c r="J116" s="7">
        <v>1</v>
      </c>
      <c r="K116" s="10"/>
      <c r="L116" s="10"/>
      <c r="M116" s="7">
        <v>1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ht="12.75">
      <c r="A117" s="6" t="s">
        <v>101</v>
      </c>
      <c r="B117" s="7">
        <v>1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ht="12.75">
      <c r="A118" s="2" t="s">
        <v>140</v>
      </c>
      <c r="B118" s="5"/>
      <c r="C118" s="3">
        <v>1</v>
      </c>
      <c r="D118" s="3">
        <v>7</v>
      </c>
      <c r="E118" s="3">
        <v>2</v>
      </c>
      <c r="F118" s="3">
        <v>1</v>
      </c>
      <c r="G118" s="8"/>
      <c r="H118" s="8"/>
      <c r="I118" s="8"/>
      <c r="J118" s="3">
        <v>2</v>
      </c>
      <c r="K118" s="8"/>
      <c r="L118" s="8"/>
      <c r="M118" s="8"/>
      <c r="N118" s="8"/>
      <c r="O118" s="8"/>
      <c r="P118" s="3">
        <v>2</v>
      </c>
      <c r="Q118" s="3">
        <v>2</v>
      </c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1:35" ht="12.75">
      <c r="A119" s="2" t="s">
        <v>141</v>
      </c>
      <c r="B119" s="5"/>
      <c r="C119" s="3">
        <v>1</v>
      </c>
      <c r="D119" s="3"/>
      <c r="E119" s="3"/>
      <c r="F119" s="3"/>
      <c r="G119" s="8"/>
      <c r="H119" s="8"/>
      <c r="I119" s="8"/>
      <c r="J119" s="8"/>
      <c r="K119" s="8"/>
      <c r="L119" s="3">
        <v>1</v>
      </c>
      <c r="M119" s="8"/>
      <c r="N119" s="8"/>
      <c r="O119" s="8"/>
      <c r="P119" s="8"/>
      <c r="Q119" s="3">
        <v>1</v>
      </c>
      <c r="R119" s="8"/>
      <c r="S119" s="8"/>
      <c r="T119" s="3">
        <v>1</v>
      </c>
      <c r="U119" s="8"/>
      <c r="V119" s="8"/>
      <c r="W119" s="8"/>
      <c r="X119" s="8"/>
      <c r="Y119" s="8"/>
      <c r="Z119" s="8"/>
      <c r="AA119" s="8"/>
      <c r="AB119" s="8"/>
      <c r="AC119" s="8"/>
      <c r="AD119" s="3">
        <v>1</v>
      </c>
      <c r="AE119" s="8"/>
      <c r="AF119" s="8"/>
      <c r="AG119" s="8"/>
      <c r="AH119" s="8"/>
      <c r="AI119" s="8"/>
    </row>
    <row r="120" spans="1:35" ht="12.75">
      <c r="A120" s="2" t="s">
        <v>142</v>
      </c>
      <c r="B120" s="5"/>
      <c r="C120" s="3"/>
      <c r="D120" s="3"/>
      <c r="E120" s="3"/>
      <c r="F120" s="3"/>
      <c r="G120" s="8"/>
      <c r="H120" s="8"/>
      <c r="I120" s="8"/>
      <c r="J120" s="8"/>
      <c r="K120" s="8"/>
      <c r="L120" s="8"/>
      <c r="M120" s="8"/>
      <c r="N120" s="8"/>
      <c r="O120" s="8"/>
      <c r="P120" s="3">
        <v>2</v>
      </c>
      <c r="Q120" s="3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 spans="1:35" ht="12.75">
      <c r="A121" s="2" t="s">
        <v>143</v>
      </c>
      <c r="B121" s="5"/>
      <c r="C121" s="3"/>
      <c r="D121" s="3"/>
      <c r="E121" s="3"/>
      <c r="F121" s="3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3">
        <v>2</v>
      </c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1:35" ht="12.75">
      <c r="A122" s="2" t="s">
        <v>144</v>
      </c>
      <c r="B122" s="5"/>
      <c r="C122" s="3">
        <v>1</v>
      </c>
      <c r="D122" s="3"/>
      <c r="E122" s="3"/>
      <c r="F122" s="3"/>
      <c r="G122" s="8"/>
      <c r="H122" s="3">
        <v>1</v>
      </c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3">
        <v>1</v>
      </c>
      <c r="U122" s="8"/>
      <c r="V122" s="3">
        <v>4</v>
      </c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8"/>
  <sheetViews>
    <sheetView workbookViewId="0" topLeftCell="A1">
      <selection activeCell="E3" sqref="E3"/>
    </sheetView>
  </sheetViews>
  <sheetFormatPr defaultColWidth="9.00390625" defaultRowHeight="12.75"/>
  <cols>
    <col min="1" max="1" width="27.00390625" style="0" customWidth="1"/>
    <col min="2" max="2" width="3.00390625" style="11" bestFit="1" customWidth="1"/>
    <col min="3" max="3" width="5.00390625" style="11" bestFit="1" customWidth="1"/>
    <col min="4" max="5" width="5.00390625" style="11" customWidth="1"/>
  </cols>
  <sheetData>
    <row r="1" spans="1:5" ht="12.75">
      <c r="A1" t="s">
        <v>160</v>
      </c>
      <c r="B1" s="13" t="s">
        <v>156</v>
      </c>
      <c r="C1" s="13" t="s">
        <v>157</v>
      </c>
      <c r="D1" s="13" t="s">
        <v>158</v>
      </c>
      <c r="E1" s="13" t="s">
        <v>159</v>
      </c>
    </row>
    <row r="2" spans="1:39" ht="12.75">
      <c r="A2" s="2"/>
      <c r="B2" s="12">
        <f aca="true" t="shared" si="0" ref="B2:B7">COUNTA(F2:AM2)</f>
        <v>34</v>
      </c>
      <c r="C2" s="12"/>
      <c r="D2" s="12"/>
      <c r="E2" s="12"/>
      <c r="F2" s="2" t="s">
        <v>12</v>
      </c>
      <c r="G2" s="2" t="s">
        <v>11</v>
      </c>
      <c r="H2" s="2" t="s">
        <v>19</v>
      </c>
      <c r="I2" s="2" t="s">
        <v>9</v>
      </c>
      <c r="J2" s="2" t="s">
        <v>8</v>
      </c>
      <c r="K2" s="2" t="s">
        <v>31</v>
      </c>
      <c r="L2" s="2" t="s">
        <v>2</v>
      </c>
      <c r="M2" s="2" t="s">
        <v>30</v>
      </c>
      <c r="N2" s="2" t="s">
        <v>10</v>
      </c>
      <c r="O2" s="2" t="s">
        <v>15</v>
      </c>
      <c r="P2" s="2" t="s">
        <v>4</v>
      </c>
      <c r="Q2" s="2" t="s">
        <v>6</v>
      </c>
      <c r="R2" s="2" t="s">
        <v>22</v>
      </c>
      <c r="S2" s="2" t="s">
        <v>27</v>
      </c>
      <c r="T2" s="2" t="s">
        <v>0</v>
      </c>
      <c r="U2" s="2" t="s">
        <v>3</v>
      </c>
      <c r="V2" s="2" t="s">
        <v>26</v>
      </c>
      <c r="W2" s="2" t="s">
        <v>18</v>
      </c>
      <c r="X2" s="2" t="s">
        <v>1</v>
      </c>
      <c r="Y2" s="2" t="s">
        <v>25</v>
      </c>
      <c r="Z2" s="2" t="s">
        <v>13</v>
      </c>
      <c r="AA2" s="2" t="s">
        <v>17</v>
      </c>
      <c r="AB2" s="2" t="s">
        <v>5</v>
      </c>
      <c r="AC2" s="2" t="s">
        <v>20</v>
      </c>
      <c r="AD2" s="2" t="s">
        <v>32</v>
      </c>
      <c r="AE2" s="2" t="s">
        <v>28</v>
      </c>
      <c r="AF2" s="2" t="s">
        <v>29</v>
      </c>
      <c r="AG2" s="2" t="s">
        <v>33</v>
      </c>
      <c r="AH2" s="2" t="s">
        <v>7</v>
      </c>
      <c r="AI2" s="2" t="s">
        <v>21</v>
      </c>
      <c r="AJ2" s="2" t="s">
        <v>14</v>
      </c>
      <c r="AK2" s="2" t="s">
        <v>23</v>
      </c>
      <c r="AL2" s="2" t="s">
        <v>24</v>
      </c>
      <c r="AM2" s="2" t="s">
        <v>16</v>
      </c>
    </row>
    <row r="3" spans="1:39" s="20" customFormat="1" ht="12.75">
      <c r="A3" s="15" t="s">
        <v>34</v>
      </c>
      <c r="B3" s="16">
        <f t="shared" si="0"/>
        <v>27</v>
      </c>
      <c r="C3" s="16">
        <f>SUM(F3:AM3)</f>
        <v>2554</v>
      </c>
      <c r="D3" s="16">
        <f>AVERAGE(F3:AM3)</f>
        <v>94.5925925925926</v>
      </c>
      <c r="E3" s="17">
        <f>SUM(B3/34)*100</f>
        <v>79.41176470588235</v>
      </c>
      <c r="F3" s="18">
        <v>159</v>
      </c>
      <c r="G3" s="19">
        <v>121</v>
      </c>
      <c r="H3" s="19">
        <v>11</v>
      </c>
      <c r="I3" s="18"/>
      <c r="J3" s="18"/>
      <c r="K3" s="18"/>
      <c r="L3" s="19">
        <v>7</v>
      </c>
      <c r="M3" s="18"/>
      <c r="N3" s="19">
        <v>8</v>
      </c>
      <c r="O3" s="19">
        <v>36</v>
      </c>
      <c r="P3" s="19">
        <v>58</v>
      </c>
      <c r="Q3" s="19">
        <v>29</v>
      </c>
      <c r="R3" s="19">
        <v>39</v>
      </c>
      <c r="S3" s="19">
        <v>79</v>
      </c>
      <c r="T3" s="19">
        <v>167</v>
      </c>
      <c r="U3" s="19">
        <v>227</v>
      </c>
      <c r="V3" s="19">
        <v>79</v>
      </c>
      <c r="W3" s="19">
        <v>127</v>
      </c>
      <c r="X3" s="19">
        <v>85</v>
      </c>
      <c r="Y3" s="19">
        <v>67</v>
      </c>
      <c r="Z3" s="19">
        <v>142</v>
      </c>
      <c r="AA3" s="19">
        <v>181</v>
      </c>
      <c r="AB3" s="19">
        <v>99</v>
      </c>
      <c r="AC3" s="19">
        <v>131</v>
      </c>
      <c r="AD3" s="19">
        <v>48</v>
      </c>
      <c r="AE3" s="19">
        <v>57</v>
      </c>
      <c r="AF3" s="19">
        <v>57</v>
      </c>
      <c r="AG3" s="19">
        <v>189</v>
      </c>
      <c r="AH3" s="19">
        <v>169</v>
      </c>
      <c r="AI3" s="19"/>
      <c r="AJ3" s="19"/>
      <c r="AK3" s="19">
        <v>146</v>
      </c>
      <c r="AL3" s="19"/>
      <c r="AM3" s="19">
        <v>36</v>
      </c>
    </row>
    <row r="4" spans="1:39" s="20" customFormat="1" ht="12.75">
      <c r="A4" s="15" t="s">
        <v>37</v>
      </c>
      <c r="B4" s="16">
        <f t="shared" si="0"/>
        <v>27</v>
      </c>
      <c r="C4" s="16">
        <f>SUM(F4:AM4)</f>
        <v>784</v>
      </c>
      <c r="D4" s="16">
        <f>AVERAGE(F4:AM4)</f>
        <v>29.037037037037038</v>
      </c>
      <c r="E4" s="17">
        <f>SUM(B4/34)*100</f>
        <v>79.41176470588235</v>
      </c>
      <c r="F4" s="18">
        <v>2</v>
      </c>
      <c r="G4" s="19">
        <v>14</v>
      </c>
      <c r="H4" s="19">
        <v>53</v>
      </c>
      <c r="I4" s="18"/>
      <c r="J4" s="19">
        <v>21</v>
      </c>
      <c r="K4" s="18"/>
      <c r="L4" s="18"/>
      <c r="M4" s="18"/>
      <c r="N4" s="19">
        <v>54</v>
      </c>
      <c r="O4" s="19">
        <v>29</v>
      </c>
      <c r="P4" s="19">
        <v>43</v>
      </c>
      <c r="Q4" s="19">
        <v>11</v>
      </c>
      <c r="R4" s="19">
        <v>42</v>
      </c>
      <c r="S4" s="19">
        <v>46</v>
      </c>
      <c r="T4" s="19">
        <v>36</v>
      </c>
      <c r="U4" s="19">
        <v>57</v>
      </c>
      <c r="V4" s="19">
        <v>26</v>
      </c>
      <c r="W4" s="19">
        <v>75</v>
      </c>
      <c r="X4" s="19">
        <v>71</v>
      </c>
      <c r="Y4" s="19">
        <v>16</v>
      </c>
      <c r="Z4" s="19">
        <v>6</v>
      </c>
      <c r="AA4" s="19">
        <v>35</v>
      </c>
      <c r="AB4" s="19">
        <v>45</v>
      </c>
      <c r="AC4" s="19">
        <v>18</v>
      </c>
      <c r="AD4" s="19">
        <v>7</v>
      </c>
      <c r="AE4" s="19">
        <v>11</v>
      </c>
      <c r="AF4" s="19">
        <v>11</v>
      </c>
      <c r="AG4" s="19">
        <v>25</v>
      </c>
      <c r="AH4" s="19">
        <v>27</v>
      </c>
      <c r="AI4" s="19">
        <v>1</v>
      </c>
      <c r="AJ4" s="19">
        <v>2</v>
      </c>
      <c r="AK4" s="18"/>
      <c r="AL4" s="18"/>
      <c r="AM4" s="18"/>
    </row>
    <row r="5" spans="1:39" s="20" customFormat="1" ht="12.75">
      <c r="A5" s="15" t="s">
        <v>41</v>
      </c>
      <c r="B5" s="16">
        <f t="shared" si="0"/>
        <v>20</v>
      </c>
      <c r="C5" s="16">
        <f>SUM(F5:AM5)</f>
        <v>342</v>
      </c>
      <c r="D5" s="16">
        <f>AVERAGE(F5:AM5)</f>
        <v>17.1</v>
      </c>
      <c r="E5" s="17">
        <f>SUM(B5/34)*100</f>
        <v>58.82352941176471</v>
      </c>
      <c r="F5" s="18"/>
      <c r="G5" s="19">
        <v>4</v>
      </c>
      <c r="H5" s="19">
        <v>15</v>
      </c>
      <c r="I5" s="18"/>
      <c r="J5" s="19">
        <v>1</v>
      </c>
      <c r="K5" s="18"/>
      <c r="L5" s="18"/>
      <c r="M5" s="18"/>
      <c r="N5" s="19">
        <v>5</v>
      </c>
      <c r="O5" s="19"/>
      <c r="P5" s="19">
        <v>4</v>
      </c>
      <c r="Q5" s="19">
        <v>1</v>
      </c>
      <c r="R5" s="19"/>
      <c r="S5" s="19">
        <v>12</v>
      </c>
      <c r="T5" s="19">
        <v>1</v>
      </c>
      <c r="U5" s="19"/>
      <c r="V5" s="19"/>
      <c r="W5" s="19">
        <v>3</v>
      </c>
      <c r="X5" s="19"/>
      <c r="Y5" s="19">
        <v>2</v>
      </c>
      <c r="Z5" s="19">
        <v>8</v>
      </c>
      <c r="AA5" s="19">
        <v>16</v>
      </c>
      <c r="AB5" s="19">
        <v>4</v>
      </c>
      <c r="AC5" s="18"/>
      <c r="AD5" s="18"/>
      <c r="AE5" s="18"/>
      <c r="AF5" s="19">
        <v>5</v>
      </c>
      <c r="AG5" s="19">
        <v>5</v>
      </c>
      <c r="AH5" s="19">
        <v>2</v>
      </c>
      <c r="AI5" s="19">
        <v>2</v>
      </c>
      <c r="AJ5" s="19">
        <v>95</v>
      </c>
      <c r="AK5" s="19">
        <v>8</v>
      </c>
      <c r="AL5" s="19">
        <v>149</v>
      </c>
      <c r="AM5" s="18"/>
    </row>
    <row r="6" spans="1:39" s="20" customFormat="1" ht="12.75">
      <c r="A6" s="21" t="s">
        <v>74</v>
      </c>
      <c r="B6" s="16">
        <f t="shared" si="0"/>
        <v>19</v>
      </c>
      <c r="C6" s="16">
        <f>SUM(F6:AM6)</f>
        <v>36</v>
      </c>
      <c r="D6" s="16">
        <f>AVERAGE(F6:AM6)</f>
        <v>1.894736842105263</v>
      </c>
      <c r="E6" s="17">
        <f>SUM(B6/34)*100</f>
        <v>55.88235294117647</v>
      </c>
      <c r="F6" s="22"/>
      <c r="G6" s="22">
        <v>1</v>
      </c>
      <c r="H6" s="22">
        <v>4</v>
      </c>
      <c r="I6" s="22">
        <v>2</v>
      </c>
      <c r="J6" s="22">
        <v>3</v>
      </c>
      <c r="K6" s="22"/>
      <c r="L6" s="22">
        <v>4</v>
      </c>
      <c r="M6" s="22">
        <v>1</v>
      </c>
      <c r="N6" s="22">
        <v>1</v>
      </c>
      <c r="O6" s="22"/>
      <c r="P6" s="22">
        <v>1</v>
      </c>
      <c r="Q6" s="22"/>
      <c r="R6" s="22">
        <v>1</v>
      </c>
      <c r="S6" s="22">
        <v>5</v>
      </c>
      <c r="T6" s="22"/>
      <c r="U6" s="22"/>
      <c r="V6" s="22"/>
      <c r="W6" s="22">
        <v>1</v>
      </c>
      <c r="X6" s="22">
        <v>1</v>
      </c>
      <c r="Y6" s="22">
        <v>1</v>
      </c>
      <c r="Z6" s="22">
        <v>2</v>
      </c>
      <c r="AA6" s="22">
        <v>1</v>
      </c>
      <c r="AB6" s="22"/>
      <c r="AC6" s="22"/>
      <c r="AD6" s="22"/>
      <c r="AE6" s="22">
        <v>1</v>
      </c>
      <c r="AF6" s="22"/>
      <c r="AG6" s="22">
        <v>2</v>
      </c>
      <c r="AH6" s="22">
        <v>2</v>
      </c>
      <c r="AI6" s="22"/>
      <c r="AJ6" s="22"/>
      <c r="AK6" s="22"/>
      <c r="AL6" s="22">
        <v>2</v>
      </c>
      <c r="AM6" s="22"/>
    </row>
    <row r="7" spans="1:39" s="20" customFormat="1" ht="12.75">
      <c r="A7" s="23" t="s">
        <v>114</v>
      </c>
      <c r="B7" s="16">
        <f t="shared" si="0"/>
        <v>21</v>
      </c>
      <c r="C7" s="16">
        <f>SUM(F7:AM7)</f>
        <v>128</v>
      </c>
      <c r="D7" s="16">
        <f>AVERAGE(F7:AM7)</f>
        <v>6.095238095238095</v>
      </c>
      <c r="E7" s="17">
        <f>SUM(B7/34)*100</f>
        <v>61.76470588235294</v>
      </c>
      <c r="F7" s="18">
        <v>9</v>
      </c>
      <c r="G7" s="19">
        <v>22</v>
      </c>
      <c r="H7" s="19">
        <v>3</v>
      </c>
      <c r="I7" s="19">
        <v>1</v>
      </c>
      <c r="J7" s="19">
        <v>1</v>
      </c>
      <c r="K7" s="24"/>
      <c r="L7" s="19">
        <v>1</v>
      </c>
      <c r="M7" s="24"/>
      <c r="N7" s="24"/>
      <c r="O7" s="24"/>
      <c r="P7" s="19">
        <v>2</v>
      </c>
      <c r="Q7" s="19">
        <v>1</v>
      </c>
      <c r="R7" s="19">
        <v>25</v>
      </c>
      <c r="S7" s="19">
        <v>2</v>
      </c>
      <c r="T7" s="19">
        <v>21</v>
      </c>
      <c r="U7" s="19">
        <v>1</v>
      </c>
      <c r="V7" s="19">
        <v>3</v>
      </c>
      <c r="W7" s="19">
        <v>6</v>
      </c>
      <c r="X7" s="19">
        <v>5</v>
      </c>
      <c r="Y7" s="19">
        <v>5</v>
      </c>
      <c r="Z7" s="19">
        <v>4</v>
      </c>
      <c r="AA7" s="19">
        <v>1</v>
      </c>
      <c r="AB7" s="19">
        <v>6</v>
      </c>
      <c r="AC7" s="19">
        <v>7</v>
      </c>
      <c r="AD7" s="24"/>
      <c r="AE7" s="24"/>
      <c r="AF7" s="19">
        <v>2</v>
      </c>
      <c r="AG7" s="24"/>
      <c r="AH7" s="24"/>
      <c r="AI7" s="24"/>
      <c r="AJ7" s="24"/>
      <c r="AK7" s="24"/>
      <c r="AL7" s="24"/>
      <c r="AM7" s="24"/>
    </row>
    <row r="8" spans="1:39" ht="12.75">
      <c r="A8" s="2"/>
      <c r="B8" s="12"/>
      <c r="C8" s="12"/>
      <c r="D8" s="12"/>
      <c r="E8" s="14"/>
      <c r="F8" s="5"/>
      <c r="G8" s="3"/>
      <c r="H8" s="10"/>
      <c r="I8" s="3"/>
      <c r="J8" s="3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12.75">
      <c r="A9" s="2"/>
      <c r="B9" s="12"/>
      <c r="C9" s="12"/>
      <c r="D9" s="12"/>
      <c r="E9" s="14"/>
      <c r="F9" s="5"/>
      <c r="G9" s="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3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ht="12.75">
      <c r="A10" s="2"/>
      <c r="B10" s="12"/>
      <c r="C10" s="12"/>
      <c r="D10" s="12"/>
      <c r="E10" s="14"/>
      <c r="F10" s="4"/>
      <c r="G10" s="3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3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ht="12.75">
      <c r="A11" s="2"/>
      <c r="B11" s="12"/>
      <c r="C11" s="12"/>
      <c r="D11" s="12"/>
      <c r="E11" s="14"/>
      <c r="F11" s="4"/>
      <c r="G11" s="3"/>
      <c r="H11" s="10"/>
      <c r="I11" s="3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ht="12.75">
      <c r="A12" s="2"/>
      <c r="B12" s="12"/>
      <c r="C12" s="12"/>
      <c r="D12" s="12"/>
      <c r="E12" s="14"/>
      <c r="F12" s="5"/>
      <c r="G12" s="3"/>
      <c r="H12" s="10"/>
      <c r="I12" s="10"/>
      <c r="J12" s="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12.75">
      <c r="A13" s="2"/>
      <c r="B13" s="12"/>
      <c r="C13" s="12"/>
      <c r="D13" s="12"/>
      <c r="E13" s="14"/>
      <c r="F13" s="4"/>
      <c r="G13" s="3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ht="12.75">
      <c r="A14" s="2"/>
      <c r="B14" s="12"/>
      <c r="C14" s="12"/>
      <c r="D14" s="12"/>
      <c r="E14" s="14"/>
      <c r="F14" s="4"/>
      <c r="G14" s="3"/>
      <c r="H14" s="10"/>
      <c r="I14" s="10"/>
      <c r="J14" s="3"/>
      <c r="K14" s="8"/>
      <c r="L14" s="8"/>
      <c r="M14" s="3"/>
      <c r="N14" s="8"/>
      <c r="O14" s="3"/>
      <c r="P14" s="8"/>
      <c r="Q14" s="8"/>
      <c r="R14" s="8"/>
      <c r="S14" s="8"/>
      <c r="T14" s="8"/>
      <c r="U14" s="8"/>
      <c r="V14" s="8"/>
      <c r="W14" s="8"/>
      <c r="X14" s="8"/>
      <c r="Y14" s="3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12.75">
      <c r="A15" s="2"/>
      <c r="B15" s="12"/>
      <c r="C15" s="12"/>
      <c r="D15" s="12"/>
      <c r="E15" s="14"/>
      <c r="F15" s="5"/>
      <c r="G15" s="3"/>
      <c r="H15" s="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12.75">
      <c r="A16" s="2"/>
      <c r="B16" s="12"/>
      <c r="C16" s="12"/>
      <c r="D16" s="12"/>
      <c r="E16" s="14"/>
      <c r="F16" s="5"/>
      <c r="G16" s="3"/>
      <c r="H16" s="10"/>
      <c r="I16" s="10"/>
      <c r="J16" s="10"/>
      <c r="K16" s="10"/>
      <c r="L16" s="3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12.75">
      <c r="A17" s="2"/>
      <c r="B17" s="12"/>
      <c r="C17" s="12"/>
      <c r="D17" s="12"/>
      <c r="E17" s="14"/>
      <c r="F17" s="5"/>
      <c r="G17" s="3"/>
      <c r="H17" s="3"/>
      <c r="I17" s="3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3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12.75">
      <c r="A18" s="2"/>
      <c r="B18" s="12"/>
      <c r="C18" s="12"/>
      <c r="D18" s="12"/>
      <c r="E18" s="14"/>
      <c r="F18" s="5"/>
      <c r="G18" s="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3"/>
      <c r="U18" s="3"/>
      <c r="V18" s="8"/>
      <c r="W18" s="8"/>
      <c r="X18" s="3"/>
      <c r="Y18" s="3"/>
      <c r="Z18" s="8"/>
      <c r="AA18" s="3"/>
      <c r="AB18" s="8"/>
      <c r="AC18" s="8"/>
      <c r="AD18" s="8"/>
      <c r="AE18" s="8"/>
      <c r="AF18" s="3"/>
      <c r="AG18" s="8"/>
      <c r="AH18" s="8"/>
      <c r="AI18" s="8"/>
      <c r="AJ18" s="8"/>
      <c r="AK18" s="8"/>
      <c r="AL18" s="8"/>
      <c r="AM18" s="8"/>
    </row>
    <row r="19" spans="1:39" ht="12.75">
      <c r="A19" s="2"/>
      <c r="B19" s="12"/>
      <c r="C19" s="12"/>
      <c r="D19" s="12"/>
      <c r="E19" s="14"/>
      <c r="F19" s="5"/>
      <c r="G19" s="3"/>
      <c r="H19" s="3"/>
      <c r="I19" s="8"/>
      <c r="J19" s="8"/>
      <c r="K19" s="8"/>
      <c r="L19" s="8"/>
      <c r="M19" s="8"/>
      <c r="N19" s="8"/>
      <c r="O19" s="8"/>
      <c r="P19" s="3"/>
      <c r="Q19" s="8"/>
      <c r="R19" s="8"/>
      <c r="S19" s="8"/>
      <c r="T19" s="8"/>
      <c r="U19" s="3"/>
      <c r="V19" s="8"/>
      <c r="W19" s="8"/>
      <c r="X19" s="3"/>
      <c r="Y19" s="3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ht="12.75">
      <c r="A20" s="2"/>
      <c r="B20" s="12"/>
      <c r="C20" s="12"/>
      <c r="D20" s="12"/>
      <c r="E20" s="14"/>
      <c r="F20" s="5"/>
      <c r="G20" s="3"/>
      <c r="H20" s="10"/>
      <c r="I20" s="3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3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ht="12.75">
      <c r="A21" s="2"/>
      <c r="B21" s="12"/>
      <c r="C21" s="12"/>
      <c r="D21" s="12"/>
      <c r="E21" s="14"/>
      <c r="F21" s="5"/>
      <c r="G21" s="3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3"/>
      <c r="S21" s="8"/>
      <c r="T21" s="8"/>
      <c r="U21" s="8"/>
      <c r="V21" s="8"/>
      <c r="W21" s="8"/>
      <c r="X21" s="3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ht="12.75">
      <c r="A22" s="2"/>
      <c r="B22" s="12"/>
      <c r="C22" s="12"/>
      <c r="D22" s="12"/>
      <c r="E22" s="14"/>
      <c r="F22" s="4"/>
      <c r="G22" s="3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ht="12.75">
      <c r="A23" s="2"/>
      <c r="B23" s="12"/>
      <c r="C23" s="12"/>
      <c r="D23" s="12"/>
      <c r="E23" s="14"/>
      <c r="F23" s="5"/>
      <c r="G23" s="3"/>
      <c r="H23" s="3"/>
      <c r="I23" s="8"/>
      <c r="J23" s="3"/>
      <c r="K23" s="8"/>
      <c r="L23" s="8"/>
      <c r="M23" s="8"/>
      <c r="N23" s="8"/>
      <c r="O23" s="3"/>
      <c r="P23" s="3"/>
      <c r="Q23" s="8"/>
      <c r="R23" s="8"/>
      <c r="S23" s="3"/>
      <c r="T23" s="8"/>
      <c r="U23" s="8"/>
      <c r="V23" s="8"/>
      <c r="W23" s="8"/>
      <c r="X23" s="3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ht="12.75">
      <c r="A24" s="2"/>
      <c r="B24" s="12"/>
      <c r="C24" s="12"/>
      <c r="D24" s="12"/>
      <c r="E24" s="14"/>
      <c r="F24" s="4"/>
      <c r="G24" s="3"/>
      <c r="H24" s="3"/>
      <c r="I24" s="8"/>
      <c r="J24" s="8"/>
      <c r="K24" s="8"/>
      <c r="L24" s="8"/>
      <c r="M24" s="3"/>
      <c r="N24" s="8"/>
      <c r="O24" s="8"/>
      <c r="P24" s="8"/>
      <c r="Q24" s="8"/>
      <c r="R24" s="8"/>
      <c r="S24" s="8"/>
      <c r="T24" s="8"/>
      <c r="U24" s="8"/>
      <c r="V24" s="8"/>
      <c r="W24" s="3"/>
      <c r="X24" s="3"/>
      <c r="Y24" s="8"/>
      <c r="Z24" s="3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t="12.75">
      <c r="A25" s="2"/>
      <c r="B25" s="12"/>
      <c r="C25" s="12"/>
      <c r="D25" s="12"/>
      <c r="E25" s="14"/>
      <c r="F25" s="5"/>
      <c r="G25" s="3"/>
      <c r="H25" s="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2.75">
      <c r="A26" s="2"/>
      <c r="B26" s="12"/>
      <c r="C26" s="12"/>
      <c r="D26" s="12"/>
      <c r="E26" s="14"/>
      <c r="F26" s="4"/>
      <c r="G26" s="3"/>
      <c r="H26" s="3"/>
      <c r="I26" s="8"/>
      <c r="J26" s="8"/>
      <c r="K26" s="3"/>
      <c r="L26" s="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3"/>
      <c r="AE26" s="8"/>
      <c r="AF26" s="8"/>
      <c r="AG26" s="3"/>
      <c r="AH26" s="8"/>
      <c r="AI26" s="3"/>
      <c r="AJ26" s="8"/>
      <c r="AK26" s="8"/>
      <c r="AL26" s="8"/>
      <c r="AM26" s="8"/>
    </row>
    <row r="27" spans="1:39" ht="12.75">
      <c r="A27" s="2"/>
      <c r="B27" s="12"/>
      <c r="C27" s="12"/>
      <c r="D27" s="12"/>
      <c r="E27" s="14"/>
      <c r="F27" s="5"/>
      <c r="G27" s="3"/>
      <c r="H27" s="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"/>
      <c r="AA27" s="8"/>
      <c r="AB27" s="8"/>
      <c r="AC27" s="8"/>
      <c r="AD27" s="8"/>
      <c r="AE27" s="3"/>
      <c r="AF27" s="8"/>
      <c r="AG27" s="8"/>
      <c r="AH27" s="3"/>
      <c r="AI27" s="3"/>
      <c r="AJ27" s="3"/>
      <c r="AK27" s="3"/>
      <c r="AL27" s="3"/>
      <c r="AM27" s="3"/>
    </row>
    <row r="28" spans="1:39" ht="12.75">
      <c r="A28" s="2"/>
      <c r="B28" s="12"/>
      <c r="C28" s="12"/>
      <c r="D28" s="12"/>
      <c r="E28" s="14"/>
      <c r="F28" s="4"/>
      <c r="G28" s="3"/>
      <c r="H28" s="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ht="12.75">
      <c r="A29" s="2"/>
      <c r="B29" s="12"/>
      <c r="C29" s="12"/>
      <c r="D29" s="12"/>
      <c r="E29" s="14"/>
      <c r="F29" s="4"/>
      <c r="G29" s="3"/>
      <c r="H29" s="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ht="12.75">
      <c r="A30" s="2"/>
      <c r="B30" s="12"/>
      <c r="C30" s="12"/>
      <c r="D30" s="12"/>
      <c r="E30" s="14"/>
      <c r="F30" s="5"/>
      <c r="G30" s="3"/>
      <c r="H30" s="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3"/>
      <c r="U30" s="3"/>
      <c r="V30" s="8"/>
      <c r="W30" s="8"/>
      <c r="X30" s="3"/>
      <c r="Y30" s="8"/>
      <c r="Z30" s="3"/>
      <c r="AA30" s="8"/>
      <c r="AB30" s="8"/>
      <c r="AC30" s="3"/>
      <c r="AD30" s="8"/>
      <c r="AE30" s="8"/>
      <c r="AF30" s="3"/>
      <c r="AG30" s="8"/>
      <c r="AH30" s="8"/>
      <c r="AI30" s="8"/>
      <c r="AJ30" s="8"/>
      <c r="AK30" s="8"/>
      <c r="AL30" s="8"/>
      <c r="AM30" s="8"/>
    </row>
    <row r="31" spans="1:39" ht="12.75">
      <c r="A31" s="2"/>
      <c r="B31" s="12"/>
      <c r="C31" s="12"/>
      <c r="D31" s="12"/>
      <c r="E31" s="14"/>
      <c r="F31" s="5"/>
      <c r="G31" s="3"/>
      <c r="H31" s="3"/>
      <c r="I31" s="3"/>
      <c r="J31" s="3"/>
      <c r="K31" s="8"/>
      <c r="L31" s="8"/>
      <c r="M31" s="8"/>
      <c r="N31" s="3"/>
      <c r="O31" s="3"/>
      <c r="P31" s="3"/>
      <c r="Q31" s="8"/>
      <c r="R31" s="8"/>
      <c r="S31" s="3"/>
      <c r="T31" s="3"/>
      <c r="U31" s="3"/>
      <c r="V31" s="8"/>
      <c r="W31" s="8"/>
      <c r="X31" s="3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ht="12.75">
      <c r="A32" s="2"/>
      <c r="B32" s="12"/>
      <c r="C32" s="12"/>
      <c r="D32" s="12"/>
      <c r="E32" s="14"/>
      <c r="F32" s="5"/>
      <c r="G32" s="3"/>
      <c r="H32" s="3"/>
      <c r="I32" s="3"/>
      <c r="J32" s="3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3"/>
      <c r="Y32" s="3"/>
      <c r="Z32" s="8"/>
      <c r="AA32" s="8"/>
      <c r="AB32" s="8"/>
      <c r="AC32" s="3"/>
      <c r="AD32" s="8"/>
      <c r="AE32" s="8"/>
      <c r="AF32" s="8"/>
      <c r="AG32" s="8"/>
      <c r="AH32" s="8"/>
      <c r="AI32" s="8"/>
      <c r="AJ32" s="8"/>
      <c r="AK32" s="3"/>
      <c r="AL32" s="8"/>
      <c r="AM32" s="8"/>
    </row>
    <row r="33" spans="1:39" ht="12.75">
      <c r="A33" s="2"/>
      <c r="B33" s="12"/>
      <c r="C33" s="12"/>
      <c r="D33" s="12"/>
      <c r="E33" s="14"/>
      <c r="F33" s="5"/>
      <c r="G33" s="3"/>
      <c r="H33" s="3"/>
      <c r="I33" s="3"/>
      <c r="J33" s="3"/>
      <c r="K33" s="8"/>
      <c r="L33" s="8"/>
      <c r="M33" s="8"/>
      <c r="N33" s="3"/>
      <c r="O33" s="8"/>
      <c r="P33" s="8"/>
      <c r="Q33" s="8"/>
      <c r="R33" s="8"/>
      <c r="S33" s="8"/>
      <c r="T33" s="3"/>
      <c r="U33" s="3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ht="12.75">
      <c r="A34" s="2"/>
      <c r="B34" s="12"/>
      <c r="C34" s="12"/>
      <c r="D34" s="12"/>
      <c r="E34" s="14"/>
      <c r="F34" s="5"/>
      <c r="G34" s="3"/>
      <c r="H34" s="3"/>
      <c r="I34" s="3"/>
      <c r="J34" s="3"/>
      <c r="K34" s="8"/>
      <c r="L34" s="8"/>
      <c r="M34" s="8"/>
      <c r="N34" s="8"/>
      <c r="O34" s="8"/>
      <c r="P34" s="3"/>
      <c r="Q34" s="8"/>
      <c r="R34" s="8"/>
      <c r="S34" s="8"/>
      <c r="T34" s="8"/>
      <c r="U34" s="3"/>
      <c r="V34" s="8"/>
      <c r="W34" s="8"/>
      <c r="X34" s="3"/>
      <c r="Y34" s="8"/>
      <c r="Z34" s="8"/>
      <c r="AA34" s="8"/>
      <c r="AB34" s="8"/>
      <c r="AC34" s="8"/>
      <c r="AD34" s="8"/>
      <c r="AE34" s="8"/>
      <c r="AF34" s="8"/>
      <c r="AG34" s="8"/>
      <c r="AH34" s="3"/>
      <c r="AI34" s="8"/>
      <c r="AJ34" s="8"/>
      <c r="AK34" s="8"/>
      <c r="AL34" s="8"/>
      <c r="AM34" s="8"/>
    </row>
    <row r="35" spans="1:39" ht="12.75">
      <c r="A35" s="2"/>
      <c r="B35" s="12"/>
      <c r="C35" s="12"/>
      <c r="D35" s="12"/>
      <c r="E35" s="14"/>
      <c r="F35" s="5"/>
      <c r="G35" s="3"/>
      <c r="H35" s="3"/>
      <c r="I35" s="3"/>
      <c r="J35" s="3"/>
      <c r="K35" s="8"/>
      <c r="L35" s="8"/>
      <c r="M35" s="8"/>
      <c r="N35" s="8"/>
      <c r="O35" s="8"/>
      <c r="P35" s="8"/>
      <c r="Q35" s="8"/>
      <c r="R35" s="8"/>
      <c r="S35" s="8"/>
      <c r="T35" s="3"/>
      <c r="U35" s="3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ht="12.75">
      <c r="A36" s="2"/>
      <c r="B36" s="12"/>
      <c r="C36" s="12"/>
      <c r="D36" s="12"/>
      <c r="E36" s="14"/>
      <c r="F36" s="5"/>
      <c r="G36" s="3"/>
      <c r="H36" s="3"/>
      <c r="I36" s="3"/>
      <c r="J36" s="3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3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ht="12.75">
      <c r="A37" s="2"/>
      <c r="B37" s="12"/>
      <c r="C37" s="12"/>
      <c r="D37" s="12"/>
      <c r="E37" s="14"/>
      <c r="F37" s="5"/>
      <c r="G37" s="3"/>
      <c r="H37" s="3"/>
      <c r="I37" s="3"/>
      <c r="J37" s="3"/>
      <c r="K37" s="8"/>
      <c r="L37" s="3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3"/>
      <c r="Y37" s="8"/>
      <c r="Z37" s="3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ht="12.75">
      <c r="A38" s="2"/>
      <c r="B38" s="12"/>
      <c r="C38" s="12"/>
      <c r="D38" s="12"/>
      <c r="E38" s="14"/>
      <c r="F38" s="5"/>
      <c r="G38" s="4"/>
      <c r="H38" s="4"/>
      <c r="I38" s="5"/>
      <c r="J38" s="5"/>
      <c r="K38" s="8"/>
      <c r="L38" s="8"/>
      <c r="M38" s="8"/>
      <c r="N38" s="8"/>
      <c r="O38" s="4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ht="12.75">
      <c r="A39" s="2"/>
      <c r="B39" s="12"/>
      <c r="C39" s="12"/>
      <c r="D39" s="12"/>
      <c r="E39" s="14"/>
      <c r="F39" s="5"/>
      <c r="G39" s="5"/>
      <c r="H39" s="5"/>
      <c r="I39" s="5"/>
      <c r="J39" s="5"/>
      <c r="K39" s="8"/>
      <c r="L39" s="4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ht="12.75">
      <c r="A40" s="2"/>
      <c r="B40" s="12"/>
      <c r="C40" s="12"/>
      <c r="D40" s="12"/>
      <c r="E40" s="14"/>
      <c r="F40" s="5"/>
      <c r="G40" s="5"/>
      <c r="H40" s="3"/>
      <c r="I40" s="5"/>
      <c r="J40" s="5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12.75">
      <c r="A41" s="2"/>
      <c r="B41" s="12"/>
      <c r="C41" s="12"/>
      <c r="D41" s="12"/>
      <c r="E41" s="14"/>
      <c r="F41" s="5"/>
      <c r="G41" s="5"/>
      <c r="H41" s="3"/>
      <c r="I41" s="5"/>
      <c r="J41" s="5"/>
      <c r="K41" s="8"/>
      <c r="L41" s="8"/>
      <c r="M41" s="8"/>
      <c r="N41" s="8"/>
      <c r="O41" s="8"/>
      <c r="P41" s="3"/>
      <c r="Q41" s="8"/>
      <c r="R41" s="3"/>
      <c r="S41" s="8"/>
      <c r="T41" s="8"/>
      <c r="U41" s="8"/>
      <c r="V41" s="8"/>
      <c r="W41" s="8"/>
      <c r="X41" s="3"/>
      <c r="Y41" s="8"/>
      <c r="Z41" s="8"/>
      <c r="AA41" s="3"/>
      <c r="AB41" s="3"/>
      <c r="AC41" s="3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2.75">
      <c r="A42" s="2"/>
      <c r="B42" s="12"/>
      <c r="C42" s="12"/>
      <c r="D42" s="12"/>
      <c r="E42" s="14"/>
      <c r="F42" s="5"/>
      <c r="G42" s="5"/>
      <c r="H42" s="3"/>
      <c r="I42" s="5"/>
      <c r="J42" s="5"/>
      <c r="K42" s="8"/>
      <c r="L42" s="8"/>
      <c r="M42" s="3"/>
      <c r="N42" s="8"/>
      <c r="O42" s="8"/>
      <c r="P42" s="8"/>
      <c r="Q42" s="8"/>
      <c r="R42" s="8"/>
      <c r="S42" s="8"/>
      <c r="T42" s="8"/>
      <c r="U42" s="3"/>
      <c r="V42" s="3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"/>
      <c r="AK42" s="8"/>
      <c r="AL42" s="8"/>
      <c r="AM42" s="8"/>
    </row>
    <row r="43" spans="1:39" ht="12.75">
      <c r="A43" s="2"/>
      <c r="B43" s="12"/>
      <c r="C43" s="12"/>
      <c r="D43" s="12"/>
      <c r="E43" s="14"/>
      <c r="F43" s="5"/>
      <c r="G43" s="3"/>
      <c r="H43" s="3"/>
      <c r="I43" s="5"/>
      <c r="J43" s="5"/>
      <c r="K43" s="8"/>
      <c r="L43" s="8"/>
      <c r="M43" s="8"/>
      <c r="N43" s="8"/>
      <c r="O43" s="8"/>
      <c r="P43" s="8"/>
      <c r="Q43" s="8"/>
      <c r="R43" s="8"/>
      <c r="S43" s="8"/>
      <c r="T43" s="8"/>
      <c r="U43" s="3"/>
      <c r="V43" s="3"/>
      <c r="W43" s="3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3"/>
      <c r="AI43" s="8"/>
      <c r="AJ43" s="8"/>
      <c r="AK43" s="8"/>
      <c r="AL43" s="8"/>
      <c r="AM43" s="8"/>
    </row>
    <row r="44" spans="1:39" ht="12.75">
      <c r="A44" s="2"/>
      <c r="B44" s="12"/>
      <c r="C44" s="12"/>
      <c r="D44" s="12"/>
      <c r="E44" s="14"/>
      <c r="F44" s="5"/>
      <c r="G44" s="3"/>
      <c r="H44" s="3"/>
      <c r="I44" s="5"/>
      <c r="J44" s="5"/>
      <c r="K44" s="8"/>
      <c r="L44" s="8"/>
      <c r="M44" s="8"/>
      <c r="N44" s="8"/>
      <c r="O44" s="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ht="12.75">
      <c r="A45" s="2"/>
      <c r="B45" s="12"/>
      <c r="C45" s="12"/>
      <c r="D45" s="12"/>
      <c r="E45" s="14"/>
      <c r="F45" s="5"/>
      <c r="G45" s="3"/>
      <c r="H45" s="3"/>
      <c r="I45" s="5"/>
      <c r="J45" s="5"/>
      <c r="K45" s="8"/>
      <c r="L45" s="8"/>
      <c r="M45" s="8"/>
      <c r="N45" s="8"/>
      <c r="O45" s="8"/>
      <c r="P45" s="3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ht="12.75">
      <c r="A46" s="2"/>
      <c r="B46" s="12"/>
      <c r="C46" s="12"/>
      <c r="D46" s="12"/>
      <c r="E46" s="14"/>
      <c r="F46" s="5"/>
      <c r="G46" s="3"/>
      <c r="H46" s="3"/>
      <c r="I46" s="5"/>
      <c r="J46" s="5"/>
      <c r="K46" s="8"/>
      <c r="L46" s="8"/>
      <c r="M46" s="8"/>
      <c r="N46" s="8"/>
      <c r="O46" s="8"/>
      <c r="P46" s="8"/>
      <c r="Q46" s="8"/>
      <c r="R46" s="8"/>
      <c r="S46" s="8"/>
      <c r="T46" s="8"/>
      <c r="U46" s="3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ht="12.75">
      <c r="A47" s="2"/>
      <c r="B47" s="12"/>
      <c r="C47" s="12"/>
      <c r="D47" s="12"/>
      <c r="E47" s="14"/>
      <c r="F47" s="4"/>
      <c r="G47" s="3"/>
      <c r="H47" s="3"/>
      <c r="I47" s="5"/>
      <c r="J47" s="5"/>
      <c r="K47" s="8"/>
      <c r="L47" s="3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3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ht="12.75">
      <c r="A48" s="2"/>
      <c r="B48" s="12"/>
      <c r="C48" s="12"/>
      <c r="D48" s="12"/>
      <c r="E48" s="14"/>
      <c r="F48" s="4"/>
      <c r="G48" s="3"/>
      <c r="H48" s="3"/>
      <c r="I48" s="3"/>
      <c r="J48" s="3"/>
      <c r="K48" s="3"/>
      <c r="L48" s="3"/>
      <c r="M48" s="8"/>
      <c r="N48" s="3"/>
      <c r="O48" s="8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8"/>
      <c r="AD48" s="3"/>
      <c r="AE48" s="3"/>
      <c r="AF48" s="3"/>
      <c r="AG48" s="3"/>
      <c r="AH48" s="8"/>
      <c r="AI48" s="3"/>
      <c r="AJ48" s="8"/>
      <c r="AK48" s="3"/>
      <c r="AL48" s="3"/>
      <c r="AM48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4"/>
  <sheetViews>
    <sheetView workbookViewId="0" topLeftCell="A1">
      <selection activeCell="C7" sqref="C7"/>
    </sheetView>
  </sheetViews>
  <sheetFormatPr defaultColWidth="9.00390625" defaultRowHeight="12.75"/>
  <cols>
    <col min="1" max="1" width="29.875" style="0" customWidth="1"/>
  </cols>
  <sheetData>
    <row r="1" spans="2:4" ht="12.75">
      <c r="B1" t="s">
        <v>157</v>
      </c>
      <c r="C1" t="s">
        <v>161</v>
      </c>
      <c r="D1" t="s">
        <v>162</v>
      </c>
    </row>
    <row r="2" spans="1:5" ht="12.75">
      <c r="A2" t="s">
        <v>45</v>
      </c>
      <c r="B2">
        <v>1</v>
      </c>
      <c r="C2">
        <f>(B2/$B$124)*100</f>
        <v>0.015202189115232594</v>
      </c>
      <c r="D2">
        <f>(E2/34)*100</f>
        <v>2.941176470588235</v>
      </c>
      <c r="E2">
        <v>1</v>
      </c>
    </row>
    <row r="3" spans="1:5" ht="12.75">
      <c r="A3" t="s">
        <v>44</v>
      </c>
      <c r="B3">
        <v>3</v>
      </c>
      <c r="C3">
        <f aca="true" t="shared" si="0" ref="C3:C66">(B3/$B$124)*100</f>
        <v>0.045606567345697784</v>
      </c>
      <c r="D3">
        <f aca="true" t="shared" si="1" ref="D3:D66">(E3/34)*100</f>
        <v>8.823529411764707</v>
      </c>
      <c r="E3">
        <v>3</v>
      </c>
    </row>
    <row r="4" spans="1:5" ht="12.75">
      <c r="A4" t="s">
        <v>42</v>
      </c>
      <c r="B4">
        <v>1</v>
      </c>
      <c r="C4">
        <f t="shared" si="0"/>
        <v>0.015202189115232594</v>
      </c>
      <c r="D4">
        <f t="shared" si="1"/>
        <v>2.941176470588235</v>
      </c>
      <c r="E4">
        <v>1</v>
      </c>
    </row>
    <row r="5" spans="1:5" ht="12.75">
      <c r="A5" t="s">
        <v>55</v>
      </c>
      <c r="B5">
        <v>3</v>
      </c>
      <c r="C5">
        <f t="shared" si="0"/>
        <v>0.045606567345697784</v>
      </c>
      <c r="D5">
        <f t="shared" si="1"/>
        <v>8.823529411764707</v>
      </c>
      <c r="E5">
        <v>3</v>
      </c>
    </row>
    <row r="6" spans="1:5" ht="12.75">
      <c r="A6" t="s">
        <v>36</v>
      </c>
      <c r="B6">
        <v>265</v>
      </c>
      <c r="C6">
        <f t="shared" si="0"/>
        <v>4.028580115536638</v>
      </c>
      <c r="D6">
        <f t="shared" si="1"/>
        <v>41.17647058823529</v>
      </c>
      <c r="E6">
        <v>14</v>
      </c>
    </row>
    <row r="7" spans="1:5" ht="12.75">
      <c r="A7" t="s">
        <v>34</v>
      </c>
      <c r="B7">
        <v>2558</v>
      </c>
      <c r="C7">
        <f t="shared" si="0"/>
        <v>38.88719975676497</v>
      </c>
      <c r="D7">
        <f t="shared" si="1"/>
        <v>79.41176470588235</v>
      </c>
      <c r="E7">
        <v>27</v>
      </c>
    </row>
    <row r="8" spans="1:5" ht="12.75">
      <c r="A8" t="s">
        <v>35</v>
      </c>
      <c r="B8">
        <v>79</v>
      </c>
      <c r="C8">
        <f t="shared" si="0"/>
        <v>1.2009729401033749</v>
      </c>
      <c r="D8">
        <f t="shared" si="1"/>
        <v>2.941176470588235</v>
      </c>
      <c r="E8">
        <v>1</v>
      </c>
    </row>
    <row r="9" spans="1:5" ht="12.75">
      <c r="A9" t="s">
        <v>40</v>
      </c>
      <c r="B9">
        <v>251</v>
      </c>
      <c r="C9">
        <f t="shared" si="0"/>
        <v>3.8157494679233808</v>
      </c>
      <c r="D9">
        <f t="shared" si="1"/>
        <v>47.05882352941176</v>
      </c>
      <c r="E9">
        <v>16</v>
      </c>
    </row>
    <row r="10" spans="1:5" ht="12.75">
      <c r="A10" t="s">
        <v>47</v>
      </c>
      <c r="B10">
        <v>25</v>
      </c>
      <c r="C10">
        <f t="shared" si="0"/>
        <v>0.38005472788081485</v>
      </c>
      <c r="D10">
        <f t="shared" si="1"/>
        <v>5.88235294117647</v>
      </c>
      <c r="E10">
        <v>2</v>
      </c>
    </row>
    <row r="11" spans="1:5" ht="12.75">
      <c r="A11" t="s">
        <v>46</v>
      </c>
      <c r="B11">
        <v>1</v>
      </c>
      <c r="C11">
        <f t="shared" si="0"/>
        <v>0.015202189115232594</v>
      </c>
      <c r="D11">
        <f t="shared" si="1"/>
        <v>2.941176470588235</v>
      </c>
      <c r="E11">
        <v>1</v>
      </c>
    </row>
    <row r="12" spans="1:5" ht="12.75">
      <c r="A12" t="s">
        <v>49</v>
      </c>
      <c r="B12">
        <v>6</v>
      </c>
      <c r="C12">
        <f t="shared" si="0"/>
        <v>0.09121313469139557</v>
      </c>
      <c r="D12">
        <f t="shared" si="1"/>
        <v>8.823529411764707</v>
      </c>
      <c r="E12">
        <v>3</v>
      </c>
    </row>
    <row r="13" spans="1:5" ht="12.75">
      <c r="A13" t="s">
        <v>57</v>
      </c>
      <c r="B13">
        <v>26</v>
      </c>
      <c r="C13">
        <f t="shared" si="0"/>
        <v>0.3952569169960474</v>
      </c>
      <c r="D13">
        <f t="shared" si="1"/>
        <v>26.47058823529412</v>
      </c>
      <c r="E13">
        <v>9</v>
      </c>
    </row>
    <row r="14" spans="1:5" ht="12.75">
      <c r="A14" t="s">
        <v>63</v>
      </c>
      <c r="B14">
        <v>8</v>
      </c>
      <c r="C14">
        <f t="shared" si="0"/>
        <v>0.12161751292186075</v>
      </c>
      <c r="D14">
        <f t="shared" si="1"/>
        <v>17.647058823529413</v>
      </c>
      <c r="E14">
        <v>6</v>
      </c>
    </row>
    <row r="15" spans="1:5" ht="12.75">
      <c r="A15" t="s">
        <v>65</v>
      </c>
      <c r="B15">
        <v>7</v>
      </c>
      <c r="C15">
        <f t="shared" si="0"/>
        <v>0.10641532380662815</v>
      </c>
      <c r="D15">
        <f t="shared" si="1"/>
        <v>8.823529411764707</v>
      </c>
      <c r="E15">
        <v>3</v>
      </c>
    </row>
    <row r="16" spans="1:5" ht="12.75">
      <c r="A16" t="s">
        <v>48</v>
      </c>
      <c r="B16">
        <v>394</v>
      </c>
      <c r="C16">
        <f t="shared" si="0"/>
        <v>5.989662511401642</v>
      </c>
      <c r="D16">
        <f t="shared" si="1"/>
        <v>52.94117647058824</v>
      </c>
      <c r="E16">
        <v>18</v>
      </c>
    </row>
    <row r="17" spans="1:5" ht="12.75">
      <c r="A17" t="s">
        <v>37</v>
      </c>
      <c r="B17">
        <v>837</v>
      </c>
      <c r="C17">
        <f t="shared" si="0"/>
        <v>12.72423228944968</v>
      </c>
      <c r="D17">
        <f t="shared" si="1"/>
        <v>79.41176470588235</v>
      </c>
      <c r="E17">
        <v>27</v>
      </c>
    </row>
    <row r="18" spans="1:5" ht="12.75">
      <c r="A18" t="s">
        <v>38</v>
      </c>
      <c r="B18">
        <v>18</v>
      </c>
      <c r="C18">
        <f t="shared" si="0"/>
        <v>0.2736394040741867</v>
      </c>
      <c r="D18">
        <f t="shared" si="1"/>
        <v>20.588235294117645</v>
      </c>
      <c r="E18">
        <v>7</v>
      </c>
    </row>
    <row r="19" spans="1:5" ht="12.75">
      <c r="A19" t="s">
        <v>39</v>
      </c>
      <c r="B19">
        <v>12</v>
      </c>
      <c r="C19">
        <f t="shared" si="0"/>
        <v>0.18242626938279113</v>
      </c>
      <c r="D19">
        <f t="shared" si="1"/>
        <v>23.52941176470588</v>
      </c>
      <c r="E19">
        <v>8</v>
      </c>
    </row>
    <row r="20" spans="1:5" ht="12.75">
      <c r="A20" t="s">
        <v>52</v>
      </c>
      <c r="B20">
        <v>533</v>
      </c>
      <c r="C20">
        <f t="shared" si="0"/>
        <v>8.102766798418973</v>
      </c>
      <c r="D20">
        <f t="shared" si="1"/>
        <v>50</v>
      </c>
      <c r="E20">
        <v>17</v>
      </c>
    </row>
    <row r="21" spans="1:5" ht="12.75">
      <c r="A21" t="s">
        <v>50</v>
      </c>
      <c r="B21">
        <v>26</v>
      </c>
      <c r="C21">
        <f t="shared" si="0"/>
        <v>0.3952569169960474</v>
      </c>
      <c r="D21">
        <f t="shared" si="1"/>
        <v>26.47058823529412</v>
      </c>
      <c r="E21">
        <v>9</v>
      </c>
    </row>
    <row r="22" spans="1:5" ht="12.75">
      <c r="A22" t="s">
        <v>60</v>
      </c>
      <c r="B22">
        <v>50</v>
      </c>
      <c r="C22">
        <f t="shared" si="0"/>
        <v>0.7601094557616297</v>
      </c>
      <c r="D22">
        <f t="shared" si="1"/>
        <v>52.94117647058824</v>
      </c>
      <c r="E22">
        <v>18</v>
      </c>
    </row>
    <row r="23" spans="1:5" ht="12.75">
      <c r="A23" t="s">
        <v>54</v>
      </c>
      <c r="B23">
        <v>8</v>
      </c>
      <c r="C23">
        <f t="shared" si="0"/>
        <v>0.12161751292186075</v>
      </c>
      <c r="D23">
        <f t="shared" si="1"/>
        <v>5.88235294117647</v>
      </c>
      <c r="E23">
        <v>2</v>
      </c>
    </row>
    <row r="24" spans="1:5" ht="12.75">
      <c r="A24" t="s">
        <v>61</v>
      </c>
      <c r="B24">
        <v>5</v>
      </c>
      <c r="C24">
        <f t="shared" si="0"/>
        <v>0.07601094557616296</v>
      </c>
      <c r="D24">
        <f t="shared" si="1"/>
        <v>8.823529411764707</v>
      </c>
      <c r="E24">
        <v>3</v>
      </c>
    </row>
    <row r="25" spans="1:5" ht="12.75">
      <c r="A25" t="s">
        <v>51</v>
      </c>
      <c r="B25">
        <v>2</v>
      </c>
      <c r="C25">
        <f t="shared" si="0"/>
        <v>0.030404378230465188</v>
      </c>
      <c r="D25">
        <f t="shared" si="1"/>
        <v>5.88235294117647</v>
      </c>
      <c r="E25">
        <v>2</v>
      </c>
    </row>
    <row r="26" spans="1:5" ht="12.75">
      <c r="A26" t="s">
        <v>58</v>
      </c>
      <c r="B26">
        <v>77</v>
      </c>
      <c r="C26">
        <f t="shared" si="0"/>
        <v>1.1705685618729096</v>
      </c>
      <c r="D26">
        <f t="shared" si="1"/>
        <v>50</v>
      </c>
      <c r="E26">
        <v>17</v>
      </c>
    </row>
    <row r="27" spans="1:5" ht="12.75">
      <c r="A27" t="s">
        <v>64</v>
      </c>
      <c r="B27">
        <v>18</v>
      </c>
      <c r="C27">
        <f t="shared" si="0"/>
        <v>0.2736394040741867</v>
      </c>
      <c r="D27">
        <f t="shared" si="1"/>
        <v>26.47058823529412</v>
      </c>
      <c r="E27">
        <v>9</v>
      </c>
    </row>
    <row r="28" spans="1:5" ht="12.75">
      <c r="A28" t="s">
        <v>41</v>
      </c>
      <c r="B28">
        <v>343</v>
      </c>
      <c r="C28">
        <f t="shared" si="0"/>
        <v>5.2143508665247795</v>
      </c>
      <c r="D28">
        <f t="shared" si="1"/>
        <v>58.82352941176471</v>
      </c>
      <c r="E28">
        <v>20</v>
      </c>
    </row>
    <row r="29" spans="1:5" ht="12.75">
      <c r="A29" t="s">
        <v>62</v>
      </c>
      <c r="B29">
        <v>54</v>
      </c>
      <c r="C29">
        <f t="shared" si="0"/>
        <v>0.82091821222256</v>
      </c>
      <c r="D29">
        <f t="shared" si="1"/>
        <v>47.05882352941176</v>
      </c>
      <c r="E29">
        <v>16</v>
      </c>
    </row>
    <row r="30" spans="1:5" ht="12.75">
      <c r="A30" t="s">
        <v>53</v>
      </c>
      <c r="B30">
        <v>2</v>
      </c>
      <c r="C30">
        <f t="shared" si="0"/>
        <v>0.030404378230465188</v>
      </c>
      <c r="D30">
        <f t="shared" si="1"/>
        <v>2.941176470588235</v>
      </c>
      <c r="E30">
        <v>1</v>
      </c>
    </row>
    <row r="31" spans="1:5" ht="12.75">
      <c r="A31" t="s">
        <v>66</v>
      </c>
      <c r="B31">
        <v>7</v>
      </c>
      <c r="C31">
        <f t="shared" si="0"/>
        <v>0.10641532380662815</v>
      </c>
      <c r="D31">
        <f t="shared" si="1"/>
        <v>8.823529411764707</v>
      </c>
      <c r="E31">
        <v>3</v>
      </c>
    </row>
    <row r="32" spans="1:5" ht="12.75">
      <c r="A32" t="s">
        <v>56</v>
      </c>
      <c r="B32">
        <v>2</v>
      </c>
      <c r="C32">
        <f t="shared" si="0"/>
        <v>0.030404378230465188</v>
      </c>
      <c r="D32">
        <f t="shared" si="1"/>
        <v>5.88235294117647</v>
      </c>
      <c r="E32">
        <v>2</v>
      </c>
    </row>
    <row r="33" spans="1:5" ht="12.75">
      <c r="A33" t="s">
        <v>43</v>
      </c>
      <c r="B33">
        <v>8</v>
      </c>
      <c r="C33">
        <f t="shared" si="0"/>
        <v>0.12161751292186075</v>
      </c>
      <c r="D33">
        <f t="shared" si="1"/>
        <v>11.76470588235294</v>
      </c>
      <c r="E33">
        <v>4</v>
      </c>
    </row>
    <row r="34" spans="1:5" ht="12.75">
      <c r="A34" t="s">
        <v>59</v>
      </c>
      <c r="B34">
        <v>14</v>
      </c>
      <c r="C34">
        <f t="shared" si="0"/>
        <v>0.2128306476132563</v>
      </c>
      <c r="D34">
        <f t="shared" si="1"/>
        <v>17.647058823529413</v>
      </c>
      <c r="E34">
        <v>6</v>
      </c>
    </row>
    <row r="35" spans="1:5" ht="12.75">
      <c r="A35" t="s">
        <v>67</v>
      </c>
      <c r="B35">
        <v>20</v>
      </c>
      <c r="C35">
        <f t="shared" si="0"/>
        <v>0.30404378230465184</v>
      </c>
      <c r="D35">
        <f t="shared" si="1"/>
        <v>32.35294117647059</v>
      </c>
      <c r="E35">
        <v>11</v>
      </c>
    </row>
    <row r="36" spans="1:5" ht="12.75">
      <c r="A36" t="s">
        <v>68</v>
      </c>
      <c r="B36">
        <v>7</v>
      </c>
      <c r="C36">
        <f t="shared" si="0"/>
        <v>0.10641532380662815</v>
      </c>
      <c r="D36">
        <f t="shared" si="1"/>
        <v>17.647058823529413</v>
      </c>
      <c r="E36">
        <v>6</v>
      </c>
    </row>
    <row r="37" spans="1:5" ht="12.75">
      <c r="A37" t="s">
        <v>69</v>
      </c>
      <c r="B37">
        <v>16</v>
      </c>
      <c r="C37">
        <f t="shared" si="0"/>
        <v>0.2432350258437215</v>
      </c>
      <c r="D37">
        <f t="shared" si="1"/>
        <v>29.411764705882355</v>
      </c>
      <c r="E37">
        <v>10</v>
      </c>
    </row>
    <row r="38" spans="1:5" ht="12.75">
      <c r="A38" t="s">
        <v>70</v>
      </c>
      <c r="B38">
        <v>3</v>
      </c>
      <c r="C38">
        <f t="shared" si="0"/>
        <v>0.045606567345697784</v>
      </c>
      <c r="D38">
        <f t="shared" si="1"/>
        <v>2.941176470588235</v>
      </c>
      <c r="E38">
        <v>1</v>
      </c>
    </row>
    <row r="39" spans="1:5" ht="12.75">
      <c r="A39" t="s">
        <v>71</v>
      </c>
      <c r="B39">
        <v>5</v>
      </c>
      <c r="C39">
        <f t="shared" si="0"/>
        <v>0.07601094557616296</v>
      </c>
      <c r="D39">
        <f t="shared" si="1"/>
        <v>5.88235294117647</v>
      </c>
      <c r="E39">
        <v>2</v>
      </c>
    </row>
    <row r="40" spans="1:5" ht="12.75">
      <c r="A40" t="s">
        <v>72</v>
      </c>
      <c r="B40">
        <v>7</v>
      </c>
      <c r="C40">
        <f t="shared" si="0"/>
        <v>0.10641532380662815</v>
      </c>
      <c r="D40">
        <f t="shared" si="1"/>
        <v>14.705882352941178</v>
      </c>
      <c r="E40">
        <v>5</v>
      </c>
    </row>
    <row r="41" spans="1:5" ht="12.75">
      <c r="A41" t="s">
        <v>73</v>
      </c>
      <c r="B41">
        <v>2</v>
      </c>
      <c r="C41">
        <f t="shared" si="0"/>
        <v>0.030404378230465188</v>
      </c>
      <c r="D41">
        <f t="shared" si="1"/>
        <v>2.941176470588235</v>
      </c>
      <c r="E41">
        <v>1</v>
      </c>
    </row>
    <row r="42" spans="1:5" ht="12.75">
      <c r="A42" t="s">
        <v>74</v>
      </c>
      <c r="B42">
        <v>36</v>
      </c>
      <c r="C42">
        <f t="shared" si="0"/>
        <v>0.5472788081483734</v>
      </c>
      <c r="D42">
        <f t="shared" si="1"/>
        <v>55.88235294117647</v>
      </c>
      <c r="E42">
        <v>19</v>
      </c>
    </row>
    <row r="43" spans="1:5" ht="12.75">
      <c r="A43" t="s">
        <v>75</v>
      </c>
      <c r="B43">
        <v>1</v>
      </c>
      <c r="C43">
        <f t="shared" si="0"/>
        <v>0.015202189115232594</v>
      </c>
      <c r="D43">
        <f t="shared" si="1"/>
        <v>2.941176470588235</v>
      </c>
      <c r="E43">
        <v>1</v>
      </c>
    </row>
    <row r="44" spans="1:5" ht="12.75">
      <c r="A44" t="s">
        <v>76</v>
      </c>
      <c r="B44">
        <v>6</v>
      </c>
      <c r="C44">
        <f t="shared" si="0"/>
        <v>0.09121313469139557</v>
      </c>
      <c r="D44">
        <f t="shared" si="1"/>
        <v>14.705882352941178</v>
      </c>
      <c r="E44">
        <v>5</v>
      </c>
    </row>
    <row r="45" spans="1:5" ht="12.75">
      <c r="A45" t="s">
        <v>77</v>
      </c>
      <c r="B45">
        <v>3</v>
      </c>
      <c r="C45">
        <f t="shared" si="0"/>
        <v>0.045606567345697784</v>
      </c>
      <c r="D45">
        <f t="shared" si="1"/>
        <v>5.88235294117647</v>
      </c>
      <c r="E45">
        <v>2</v>
      </c>
    </row>
    <row r="46" spans="1:5" ht="12.75">
      <c r="A46" t="s">
        <v>78</v>
      </c>
      <c r="B46">
        <v>1</v>
      </c>
      <c r="C46">
        <f t="shared" si="0"/>
        <v>0.015202189115232594</v>
      </c>
      <c r="D46">
        <f t="shared" si="1"/>
        <v>2.941176470588235</v>
      </c>
      <c r="E46">
        <v>1</v>
      </c>
    </row>
    <row r="47" spans="1:5" ht="12.75">
      <c r="A47" t="s">
        <v>79</v>
      </c>
      <c r="B47">
        <v>1</v>
      </c>
      <c r="C47">
        <f t="shared" si="0"/>
        <v>0.015202189115232594</v>
      </c>
      <c r="D47">
        <f t="shared" si="1"/>
        <v>2.941176470588235</v>
      </c>
      <c r="E47">
        <v>1</v>
      </c>
    </row>
    <row r="48" spans="1:5" ht="12.75">
      <c r="A48" t="s">
        <v>80</v>
      </c>
      <c r="B48">
        <v>3</v>
      </c>
      <c r="C48">
        <f t="shared" si="0"/>
        <v>0.045606567345697784</v>
      </c>
      <c r="D48">
        <f t="shared" si="1"/>
        <v>5.88235294117647</v>
      </c>
      <c r="E48">
        <v>2</v>
      </c>
    </row>
    <row r="49" spans="1:5" ht="12.75">
      <c r="A49" t="s">
        <v>81</v>
      </c>
      <c r="B49">
        <v>3</v>
      </c>
      <c r="C49">
        <f t="shared" si="0"/>
        <v>0.045606567345697784</v>
      </c>
      <c r="D49">
        <f t="shared" si="1"/>
        <v>8.823529411764707</v>
      </c>
      <c r="E49">
        <v>3</v>
      </c>
    </row>
    <row r="50" spans="1:5" ht="12.75">
      <c r="A50" t="s">
        <v>82</v>
      </c>
      <c r="B50">
        <v>5</v>
      </c>
      <c r="C50">
        <f t="shared" si="0"/>
        <v>0.07601094557616296</v>
      </c>
      <c r="D50">
        <f t="shared" si="1"/>
        <v>8.823529411764707</v>
      </c>
      <c r="E50">
        <v>3</v>
      </c>
    </row>
    <row r="51" spans="1:5" ht="12.75">
      <c r="A51" t="s">
        <v>83</v>
      </c>
      <c r="B51">
        <v>1</v>
      </c>
      <c r="C51">
        <f t="shared" si="0"/>
        <v>0.015202189115232594</v>
      </c>
      <c r="D51">
        <f t="shared" si="1"/>
        <v>2.941176470588235</v>
      </c>
      <c r="E51">
        <v>1</v>
      </c>
    </row>
    <row r="52" spans="1:5" ht="12.75">
      <c r="A52" t="s">
        <v>84</v>
      </c>
      <c r="B52">
        <v>1</v>
      </c>
      <c r="C52">
        <f t="shared" si="0"/>
        <v>0.015202189115232594</v>
      </c>
      <c r="D52">
        <f t="shared" si="1"/>
        <v>2.941176470588235</v>
      </c>
      <c r="E52">
        <v>1</v>
      </c>
    </row>
    <row r="53" spans="1:5" ht="12.75">
      <c r="A53" t="s">
        <v>85</v>
      </c>
      <c r="B53">
        <v>187</v>
      </c>
      <c r="C53">
        <f t="shared" si="0"/>
        <v>2.842809364548495</v>
      </c>
      <c r="D53">
        <f t="shared" si="1"/>
        <v>17.647058823529413</v>
      </c>
      <c r="E53">
        <v>6</v>
      </c>
    </row>
    <row r="54" spans="1:5" ht="12.75">
      <c r="A54" t="s">
        <v>86</v>
      </c>
      <c r="B54">
        <v>1</v>
      </c>
      <c r="C54">
        <f t="shared" si="0"/>
        <v>0.015202189115232594</v>
      </c>
      <c r="D54">
        <f t="shared" si="1"/>
        <v>2.941176470588235</v>
      </c>
      <c r="E54">
        <v>1</v>
      </c>
    </row>
    <row r="55" spans="1:5" ht="12.75">
      <c r="A55" t="s">
        <v>87</v>
      </c>
      <c r="B55">
        <v>5</v>
      </c>
      <c r="C55">
        <f t="shared" si="0"/>
        <v>0.07601094557616296</v>
      </c>
      <c r="D55">
        <f t="shared" si="1"/>
        <v>8.823529411764707</v>
      </c>
      <c r="E55">
        <v>3</v>
      </c>
    </row>
    <row r="56" spans="1:5" ht="12.75">
      <c r="A56" t="s">
        <v>88</v>
      </c>
      <c r="B56">
        <v>2</v>
      </c>
      <c r="C56">
        <f t="shared" si="0"/>
        <v>0.030404378230465188</v>
      </c>
      <c r="D56">
        <f t="shared" si="1"/>
        <v>5.88235294117647</v>
      </c>
      <c r="E56">
        <v>2</v>
      </c>
    </row>
    <row r="57" spans="1:5" ht="12.75">
      <c r="A57" t="s">
        <v>89</v>
      </c>
      <c r="B57">
        <v>1</v>
      </c>
      <c r="C57">
        <f t="shared" si="0"/>
        <v>0.015202189115232594</v>
      </c>
      <c r="D57">
        <f t="shared" si="1"/>
        <v>2.941176470588235</v>
      </c>
      <c r="E57">
        <v>1</v>
      </c>
    </row>
    <row r="58" spans="1:5" ht="12.75">
      <c r="A58" t="s">
        <v>90</v>
      </c>
      <c r="B58">
        <v>1</v>
      </c>
      <c r="C58">
        <f t="shared" si="0"/>
        <v>0.015202189115232594</v>
      </c>
      <c r="D58">
        <f t="shared" si="1"/>
        <v>2.941176470588235</v>
      </c>
      <c r="E58">
        <v>1</v>
      </c>
    </row>
    <row r="59" spans="1:5" ht="12.75">
      <c r="A59" t="s">
        <v>91</v>
      </c>
      <c r="B59">
        <v>9</v>
      </c>
      <c r="C59">
        <f t="shared" si="0"/>
        <v>0.13681970203709334</v>
      </c>
      <c r="D59">
        <f t="shared" si="1"/>
        <v>14.705882352941178</v>
      </c>
      <c r="E59">
        <v>5</v>
      </c>
    </row>
    <row r="60" spans="1:5" ht="12.75">
      <c r="A60" t="s">
        <v>92</v>
      </c>
      <c r="B60">
        <v>1</v>
      </c>
      <c r="C60">
        <f t="shared" si="0"/>
        <v>0.015202189115232594</v>
      </c>
      <c r="D60">
        <f t="shared" si="1"/>
        <v>2.941176470588235</v>
      </c>
      <c r="E60">
        <v>1</v>
      </c>
    </row>
    <row r="61" spans="1:5" ht="12.75">
      <c r="A61" t="s">
        <v>93</v>
      </c>
      <c r="B61">
        <v>2</v>
      </c>
      <c r="C61">
        <f t="shared" si="0"/>
        <v>0.030404378230465188</v>
      </c>
      <c r="D61">
        <f t="shared" si="1"/>
        <v>2.941176470588235</v>
      </c>
      <c r="E61">
        <v>1</v>
      </c>
    </row>
    <row r="62" spans="1:5" ht="12.75">
      <c r="A62" t="s">
        <v>94</v>
      </c>
      <c r="B62">
        <v>1</v>
      </c>
      <c r="C62">
        <f t="shared" si="0"/>
        <v>0.015202189115232594</v>
      </c>
      <c r="D62">
        <f t="shared" si="1"/>
        <v>2.941176470588235</v>
      </c>
      <c r="E62">
        <v>1</v>
      </c>
    </row>
    <row r="63" spans="1:5" ht="12.75">
      <c r="A63" t="s">
        <v>95</v>
      </c>
      <c r="B63">
        <v>2</v>
      </c>
      <c r="C63">
        <f t="shared" si="0"/>
        <v>0.030404378230465188</v>
      </c>
      <c r="D63">
        <f t="shared" si="1"/>
        <v>2.941176470588235</v>
      </c>
      <c r="E63">
        <v>1</v>
      </c>
    </row>
    <row r="64" spans="1:5" ht="12.75">
      <c r="A64" t="s">
        <v>96</v>
      </c>
      <c r="B64">
        <v>6</v>
      </c>
      <c r="C64">
        <f t="shared" si="0"/>
        <v>0.09121313469139557</v>
      </c>
      <c r="D64">
        <f t="shared" si="1"/>
        <v>14.705882352941178</v>
      </c>
      <c r="E64">
        <v>5</v>
      </c>
    </row>
    <row r="65" spans="1:5" ht="12.75">
      <c r="A65" t="s">
        <v>97</v>
      </c>
      <c r="B65">
        <v>2</v>
      </c>
      <c r="C65">
        <f t="shared" si="0"/>
        <v>0.030404378230465188</v>
      </c>
      <c r="D65">
        <f t="shared" si="1"/>
        <v>5.88235294117647</v>
      </c>
      <c r="E65">
        <v>2</v>
      </c>
    </row>
    <row r="66" spans="1:5" ht="12.75">
      <c r="A66" t="s">
        <v>98</v>
      </c>
      <c r="B66">
        <v>1</v>
      </c>
      <c r="C66">
        <f t="shared" si="0"/>
        <v>0.015202189115232594</v>
      </c>
      <c r="D66">
        <f t="shared" si="1"/>
        <v>2.941176470588235</v>
      </c>
      <c r="E66">
        <v>1</v>
      </c>
    </row>
    <row r="67" spans="1:5" ht="12.75">
      <c r="A67" t="s">
        <v>99</v>
      </c>
      <c r="B67">
        <v>2</v>
      </c>
      <c r="C67">
        <f aca="true" t="shared" si="2" ref="C67:C123">(B67/$B$124)*100</f>
        <v>0.030404378230465188</v>
      </c>
      <c r="D67">
        <f aca="true" t="shared" si="3" ref="D67:D123">(E67/34)*100</f>
        <v>2.941176470588235</v>
      </c>
      <c r="E67">
        <v>1</v>
      </c>
    </row>
    <row r="68" spans="1:5" ht="12.75">
      <c r="A68" t="s">
        <v>100</v>
      </c>
      <c r="B68">
        <v>10</v>
      </c>
      <c r="C68">
        <f t="shared" si="2"/>
        <v>0.15202189115232592</v>
      </c>
      <c r="D68">
        <f t="shared" si="3"/>
        <v>17.647058823529413</v>
      </c>
      <c r="E68">
        <v>6</v>
      </c>
    </row>
    <row r="69" spans="1:5" ht="12.75">
      <c r="A69" t="s">
        <v>101</v>
      </c>
      <c r="B69">
        <v>1</v>
      </c>
      <c r="C69">
        <f t="shared" si="2"/>
        <v>0.015202189115232594</v>
      </c>
      <c r="D69">
        <f t="shared" si="3"/>
        <v>2.941176470588235</v>
      </c>
      <c r="E69">
        <v>1</v>
      </c>
    </row>
    <row r="70" spans="1:5" ht="12.75">
      <c r="A70" t="s">
        <v>102</v>
      </c>
      <c r="B70">
        <v>3</v>
      </c>
      <c r="C70">
        <f t="shared" si="2"/>
        <v>0.045606567345697784</v>
      </c>
      <c r="D70">
        <f t="shared" si="3"/>
        <v>8.823529411764707</v>
      </c>
      <c r="E70">
        <v>3</v>
      </c>
    </row>
    <row r="71" spans="1:5" ht="12.75">
      <c r="A71" t="s">
        <v>103</v>
      </c>
      <c r="B71">
        <v>13</v>
      </c>
      <c r="C71">
        <f t="shared" si="2"/>
        <v>0.1976284584980237</v>
      </c>
      <c r="D71">
        <f t="shared" si="3"/>
        <v>8.823529411764707</v>
      </c>
      <c r="E71">
        <v>3</v>
      </c>
    </row>
    <row r="72" spans="1:5" ht="12.75">
      <c r="A72" t="s">
        <v>104</v>
      </c>
      <c r="B72">
        <v>1</v>
      </c>
      <c r="C72">
        <f t="shared" si="2"/>
        <v>0.015202189115232594</v>
      </c>
      <c r="D72">
        <f t="shared" si="3"/>
        <v>2.941176470588235</v>
      </c>
      <c r="E72">
        <v>1</v>
      </c>
    </row>
    <row r="73" spans="1:5" ht="12.75">
      <c r="A73" t="s">
        <v>105</v>
      </c>
      <c r="B73">
        <v>11</v>
      </c>
      <c r="C73">
        <f t="shared" si="2"/>
        <v>0.16722408026755853</v>
      </c>
      <c r="D73">
        <f t="shared" si="3"/>
        <v>8.823529411764707</v>
      </c>
      <c r="E73">
        <v>3</v>
      </c>
    </row>
    <row r="74" spans="1:5" ht="12.75">
      <c r="A74" t="s">
        <v>106</v>
      </c>
      <c r="B74">
        <v>17</v>
      </c>
      <c r="C74">
        <f t="shared" si="2"/>
        <v>0.2584372149589541</v>
      </c>
      <c r="D74">
        <f t="shared" si="3"/>
        <v>11.76470588235294</v>
      </c>
      <c r="E74">
        <v>4</v>
      </c>
    </row>
    <row r="75" spans="1:5" ht="12.75">
      <c r="A75" t="s">
        <v>107</v>
      </c>
      <c r="B75">
        <v>1</v>
      </c>
      <c r="C75">
        <f t="shared" si="2"/>
        <v>0.015202189115232594</v>
      </c>
      <c r="D75">
        <f t="shared" si="3"/>
        <v>2.941176470588235</v>
      </c>
      <c r="E75">
        <v>1</v>
      </c>
    </row>
    <row r="76" spans="1:5" ht="12.75">
      <c r="A76" t="s">
        <v>108</v>
      </c>
      <c r="B76">
        <v>2</v>
      </c>
      <c r="C76">
        <f t="shared" si="2"/>
        <v>0.030404378230465188</v>
      </c>
      <c r="D76">
        <f t="shared" si="3"/>
        <v>5.88235294117647</v>
      </c>
      <c r="E76">
        <v>2</v>
      </c>
    </row>
    <row r="77" spans="1:5" ht="12.75">
      <c r="A77" t="s">
        <v>109</v>
      </c>
      <c r="B77">
        <v>8</v>
      </c>
      <c r="C77">
        <f t="shared" si="2"/>
        <v>0.12161751292186075</v>
      </c>
      <c r="D77">
        <f t="shared" si="3"/>
        <v>20.588235294117645</v>
      </c>
      <c r="E77">
        <v>7</v>
      </c>
    </row>
    <row r="78" spans="1:5" ht="12.75">
      <c r="A78" t="s">
        <v>110</v>
      </c>
      <c r="B78">
        <v>2</v>
      </c>
      <c r="C78">
        <f t="shared" si="2"/>
        <v>0.030404378230465188</v>
      </c>
      <c r="D78">
        <f t="shared" si="3"/>
        <v>2.941176470588235</v>
      </c>
      <c r="E78">
        <v>1</v>
      </c>
    </row>
    <row r="79" spans="1:5" ht="12.75">
      <c r="A79" t="s">
        <v>111</v>
      </c>
      <c r="B79">
        <v>3</v>
      </c>
      <c r="C79">
        <f t="shared" si="2"/>
        <v>0.045606567345697784</v>
      </c>
      <c r="D79">
        <f t="shared" si="3"/>
        <v>5.88235294117647</v>
      </c>
      <c r="E79">
        <v>2</v>
      </c>
    </row>
    <row r="80" spans="1:5" ht="12.75">
      <c r="A80" t="s">
        <v>112</v>
      </c>
      <c r="B80">
        <v>20</v>
      </c>
      <c r="C80">
        <f t="shared" si="2"/>
        <v>0.30404378230465184</v>
      </c>
      <c r="D80">
        <f t="shared" si="3"/>
        <v>41.17647058823529</v>
      </c>
      <c r="E80">
        <v>14</v>
      </c>
    </row>
    <row r="81" spans="1:5" ht="12.75">
      <c r="A81" t="s">
        <v>113</v>
      </c>
      <c r="B81">
        <v>5</v>
      </c>
      <c r="C81">
        <f t="shared" si="2"/>
        <v>0.07601094557616296</v>
      </c>
      <c r="D81">
        <f t="shared" si="3"/>
        <v>2.941176470588235</v>
      </c>
      <c r="E81">
        <v>1</v>
      </c>
    </row>
    <row r="82" spans="1:5" ht="12.75">
      <c r="A82" t="s">
        <v>114</v>
      </c>
      <c r="B82">
        <v>137</v>
      </c>
      <c r="C82">
        <f t="shared" si="2"/>
        <v>2.082699908786865</v>
      </c>
      <c r="D82">
        <f t="shared" si="3"/>
        <v>61.76470588235294</v>
      </c>
      <c r="E82">
        <v>21</v>
      </c>
    </row>
    <row r="83" spans="1:5" ht="12.75">
      <c r="A83" t="s">
        <v>115</v>
      </c>
      <c r="B83">
        <v>1</v>
      </c>
      <c r="C83">
        <f t="shared" si="2"/>
        <v>0.015202189115232594</v>
      </c>
      <c r="D83">
        <f t="shared" si="3"/>
        <v>2.941176470588235</v>
      </c>
      <c r="E83">
        <v>1</v>
      </c>
    </row>
    <row r="84" spans="1:5" ht="12.75">
      <c r="A84" t="s">
        <v>116</v>
      </c>
      <c r="B84">
        <v>2</v>
      </c>
      <c r="C84">
        <f t="shared" si="2"/>
        <v>0.030404378230465188</v>
      </c>
      <c r="D84">
        <f t="shared" si="3"/>
        <v>5.88235294117647</v>
      </c>
      <c r="E84">
        <v>2</v>
      </c>
    </row>
    <row r="85" spans="1:5" ht="12.75">
      <c r="A85" t="s">
        <v>117</v>
      </c>
      <c r="B85">
        <v>2</v>
      </c>
      <c r="C85">
        <f t="shared" si="2"/>
        <v>0.030404378230465188</v>
      </c>
      <c r="D85">
        <f t="shared" si="3"/>
        <v>5.88235294117647</v>
      </c>
      <c r="E85">
        <v>2</v>
      </c>
    </row>
    <row r="86" spans="1:5" ht="12.75">
      <c r="A86" t="s">
        <v>118</v>
      </c>
      <c r="B86">
        <v>10</v>
      </c>
      <c r="C86">
        <f t="shared" si="2"/>
        <v>0.15202189115232592</v>
      </c>
      <c r="D86">
        <f t="shared" si="3"/>
        <v>8.823529411764707</v>
      </c>
      <c r="E86">
        <v>3</v>
      </c>
    </row>
    <row r="87" spans="1:5" ht="12.75">
      <c r="A87" t="s">
        <v>119</v>
      </c>
      <c r="B87">
        <v>2</v>
      </c>
      <c r="C87">
        <f t="shared" si="2"/>
        <v>0.030404378230465188</v>
      </c>
      <c r="D87">
        <f t="shared" si="3"/>
        <v>2.941176470588235</v>
      </c>
      <c r="E87">
        <v>1</v>
      </c>
    </row>
    <row r="88" spans="1:5" ht="12.75">
      <c r="A88" t="s">
        <v>120</v>
      </c>
      <c r="B88">
        <v>2</v>
      </c>
      <c r="C88">
        <f t="shared" si="2"/>
        <v>0.030404378230465188</v>
      </c>
      <c r="D88">
        <f t="shared" si="3"/>
        <v>2.941176470588235</v>
      </c>
      <c r="E88">
        <v>1</v>
      </c>
    </row>
    <row r="89" spans="1:5" ht="12.75">
      <c r="A89" t="s">
        <v>121</v>
      </c>
      <c r="B89">
        <v>6</v>
      </c>
      <c r="C89">
        <f t="shared" si="2"/>
        <v>0.09121313469139557</v>
      </c>
      <c r="D89">
        <f t="shared" si="3"/>
        <v>17.647058823529413</v>
      </c>
      <c r="E89">
        <v>6</v>
      </c>
    </row>
    <row r="90" spans="1:5" ht="12.75">
      <c r="A90" t="s">
        <v>122</v>
      </c>
      <c r="B90">
        <v>1</v>
      </c>
      <c r="C90">
        <f t="shared" si="2"/>
        <v>0.015202189115232594</v>
      </c>
      <c r="D90">
        <f t="shared" si="3"/>
        <v>2.941176470588235</v>
      </c>
      <c r="E90">
        <v>1</v>
      </c>
    </row>
    <row r="91" spans="1:5" ht="12.75">
      <c r="A91" t="s">
        <v>123</v>
      </c>
      <c r="B91">
        <v>1</v>
      </c>
      <c r="C91">
        <f t="shared" si="2"/>
        <v>0.015202189115232594</v>
      </c>
      <c r="D91">
        <f t="shared" si="3"/>
        <v>2.941176470588235</v>
      </c>
      <c r="E91">
        <v>1</v>
      </c>
    </row>
    <row r="92" spans="1:5" ht="12.75">
      <c r="A92" t="s">
        <v>124</v>
      </c>
      <c r="B92">
        <v>6</v>
      </c>
      <c r="C92">
        <f t="shared" si="2"/>
        <v>0.09121313469139557</v>
      </c>
      <c r="D92">
        <f t="shared" si="3"/>
        <v>8.823529411764707</v>
      </c>
      <c r="E92">
        <v>3</v>
      </c>
    </row>
    <row r="93" spans="1:5" ht="12.75">
      <c r="A93" t="s">
        <v>125</v>
      </c>
      <c r="B93">
        <v>14</v>
      </c>
      <c r="C93">
        <f t="shared" si="2"/>
        <v>0.2128306476132563</v>
      </c>
      <c r="D93">
        <f t="shared" si="3"/>
        <v>17.647058823529413</v>
      </c>
      <c r="E93">
        <v>6</v>
      </c>
    </row>
    <row r="94" spans="1:5" ht="12.75">
      <c r="A94" t="s">
        <v>126</v>
      </c>
      <c r="B94">
        <v>10</v>
      </c>
      <c r="C94">
        <f t="shared" si="2"/>
        <v>0.15202189115232592</v>
      </c>
      <c r="D94">
        <f t="shared" si="3"/>
        <v>14.705882352941178</v>
      </c>
      <c r="E94">
        <v>5</v>
      </c>
    </row>
    <row r="95" spans="1:5" ht="12.75">
      <c r="A95" t="s">
        <v>127</v>
      </c>
      <c r="B95">
        <v>2</v>
      </c>
      <c r="C95">
        <f t="shared" si="2"/>
        <v>0.030404378230465188</v>
      </c>
      <c r="D95">
        <f t="shared" si="3"/>
        <v>5.88235294117647</v>
      </c>
      <c r="E95">
        <v>2</v>
      </c>
    </row>
    <row r="96" spans="1:5" ht="12.75">
      <c r="A96" t="s">
        <v>128</v>
      </c>
      <c r="B96">
        <v>4</v>
      </c>
      <c r="C96">
        <f t="shared" si="2"/>
        <v>0.060808756460930376</v>
      </c>
      <c r="D96">
        <f t="shared" si="3"/>
        <v>5.88235294117647</v>
      </c>
      <c r="E96">
        <v>2</v>
      </c>
    </row>
    <row r="97" spans="1:5" ht="12.75">
      <c r="A97" t="s">
        <v>129</v>
      </c>
      <c r="B97">
        <v>3</v>
      </c>
      <c r="C97">
        <f t="shared" si="2"/>
        <v>0.045606567345697784</v>
      </c>
      <c r="D97">
        <f t="shared" si="3"/>
        <v>2.941176470588235</v>
      </c>
      <c r="E97">
        <v>1</v>
      </c>
    </row>
    <row r="98" spans="1:5" ht="12.75">
      <c r="A98" t="s">
        <v>130</v>
      </c>
      <c r="B98">
        <v>10</v>
      </c>
      <c r="C98">
        <f t="shared" si="2"/>
        <v>0.15202189115232592</v>
      </c>
      <c r="D98">
        <f t="shared" si="3"/>
        <v>20.588235294117645</v>
      </c>
      <c r="E98">
        <v>7</v>
      </c>
    </row>
    <row r="99" spans="1:5" ht="12.75">
      <c r="A99" t="s">
        <v>131</v>
      </c>
      <c r="B99">
        <v>15</v>
      </c>
      <c r="C99">
        <f t="shared" si="2"/>
        <v>0.2280328367284889</v>
      </c>
      <c r="D99">
        <f t="shared" si="3"/>
        <v>20.588235294117645</v>
      </c>
      <c r="E99">
        <v>7</v>
      </c>
    </row>
    <row r="100" spans="1:5" ht="12.75">
      <c r="A100" t="s">
        <v>132</v>
      </c>
      <c r="B100">
        <v>1</v>
      </c>
      <c r="C100">
        <f t="shared" si="2"/>
        <v>0.015202189115232594</v>
      </c>
      <c r="D100">
        <f t="shared" si="3"/>
        <v>2.941176470588235</v>
      </c>
      <c r="E100">
        <v>1</v>
      </c>
    </row>
    <row r="101" spans="1:5" ht="12.75">
      <c r="A101" t="s">
        <v>133</v>
      </c>
      <c r="B101">
        <v>1</v>
      </c>
      <c r="C101">
        <f t="shared" si="2"/>
        <v>0.015202189115232594</v>
      </c>
      <c r="D101">
        <f t="shared" si="3"/>
        <v>2.941176470588235</v>
      </c>
      <c r="E101">
        <v>1</v>
      </c>
    </row>
    <row r="102" spans="1:5" ht="12.75">
      <c r="A102" t="s">
        <v>134</v>
      </c>
      <c r="B102">
        <v>18</v>
      </c>
      <c r="C102">
        <f t="shared" si="2"/>
        <v>0.2736394040741867</v>
      </c>
      <c r="D102">
        <f t="shared" si="3"/>
        <v>20.588235294117645</v>
      </c>
      <c r="E102">
        <v>7</v>
      </c>
    </row>
    <row r="103" spans="1:5" ht="12.75">
      <c r="A103" t="s">
        <v>135</v>
      </c>
      <c r="B103">
        <v>5</v>
      </c>
      <c r="C103">
        <f t="shared" si="2"/>
        <v>0.07601094557616296</v>
      </c>
      <c r="D103">
        <f t="shared" si="3"/>
        <v>2.941176470588235</v>
      </c>
      <c r="E103">
        <v>1</v>
      </c>
    </row>
    <row r="104" spans="1:5" ht="12.75">
      <c r="A104" t="s">
        <v>136</v>
      </c>
      <c r="B104">
        <v>3</v>
      </c>
      <c r="C104">
        <f t="shared" si="2"/>
        <v>0.045606567345697784</v>
      </c>
      <c r="D104">
        <f t="shared" si="3"/>
        <v>2.941176470588235</v>
      </c>
      <c r="E104">
        <v>1</v>
      </c>
    </row>
    <row r="105" spans="1:5" ht="12.75">
      <c r="A105" t="s">
        <v>137</v>
      </c>
      <c r="B105">
        <v>24</v>
      </c>
      <c r="C105">
        <f t="shared" si="2"/>
        <v>0.36485253876558227</v>
      </c>
      <c r="D105">
        <f t="shared" si="3"/>
        <v>17.647058823529413</v>
      </c>
      <c r="E105">
        <v>6</v>
      </c>
    </row>
    <row r="106" spans="1:5" ht="12.75">
      <c r="A106" t="s">
        <v>138</v>
      </c>
      <c r="B106">
        <v>56</v>
      </c>
      <c r="C106">
        <f t="shared" si="2"/>
        <v>0.8513225904530252</v>
      </c>
      <c r="D106">
        <f t="shared" si="3"/>
        <v>29.411764705882355</v>
      </c>
      <c r="E106">
        <v>10</v>
      </c>
    </row>
    <row r="107" spans="1:5" ht="12.75">
      <c r="A107" t="s">
        <v>139</v>
      </c>
      <c r="B107">
        <v>7</v>
      </c>
      <c r="C107">
        <f t="shared" si="2"/>
        <v>0.10641532380662815</v>
      </c>
      <c r="D107">
        <f t="shared" si="3"/>
        <v>11.76470588235294</v>
      </c>
      <c r="E107">
        <v>4</v>
      </c>
    </row>
    <row r="108" spans="1:5" ht="12.75">
      <c r="A108" t="s">
        <v>140</v>
      </c>
      <c r="B108">
        <v>17</v>
      </c>
      <c r="C108">
        <f t="shared" si="2"/>
        <v>0.2584372149589541</v>
      </c>
      <c r="D108">
        <f t="shared" si="3"/>
        <v>20.588235294117645</v>
      </c>
      <c r="E108">
        <v>7</v>
      </c>
    </row>
    <row r="109" spans="1:5" ht="12.75">
      <c r="A109" t="s">
        <v>141</v>
      </c>
      <c r="B109">
        <v>5</v>
      </c>
      <c r="C109">
        <f t="shared" si="2"/>
        <v>0.07601094557616296</v>
      </c>
      <c r="D109">
        <f t="shared" si="3"/>
        <v>14.705882352941178</v>
      </c>
      <c r="E109">
        <v>5</v>
      </c>
    </row>
    <row r="110" spans="1:5" ht="12.75">
      <c r="A110" t="s">
        <v>142</v>
      </c>
      <c r="B110">
        <v>2</v>
      </c>
      <c r="C110">
        <f t="shared" si="2"/>
        <v>0.030404378230465188</v>
      </c>
      <c r="D110">
        <f t="shared" si="3"/>
        <v>2.941176470588235</v>
      </c>
      <c r="E110">
        <v>1</v>
      </c>
    </row>
    <row r="111" spans="1:5" ht="12.75">
      <c r="A111" t="s">
        <v>143</v>
      </c>
      <c r="B111">
        <v>2</v>
      </c>
      <c r="C111">
        <f t="shared" si="2"/>
        <v>0.030404378230465188</v>
      </c>
      <c r="D111">
        <f t="shared" si="3"/>
        <v>2.941176470588235</v>
      </c>
      <c r="E111">
        <v>1</v>
      </c>
    </row>
    <row r="112" spans="1:5" ht="12.75">
      <c r="A112" t="s">
        <v>144</v>
      </c>
      <c r="B112">
        <v>7</v>
      </c>
      <c r="C112">
        <f t="shared" si="2"/>
        <v>0.10641532380662815</v>
      </c>
      <c r="D112">
        <f t="shared" si="3"/>
        <v>11.76470588235294</v>
      </c>
      <c r="E112">
        <v>4</v>
      </c>
    </row>
    <row r="113" spans="1:5" ht="12.75">
      <c r="A113" t="s">
        <v>145</v>
      </c>
      <c r="B113">
        <v>4</v>
      </c>
      <c r="C113">
        <f t="shared" si="2"/>
        <v>0.060808756460930376</v>
      </c>
      <c r="D113">
        <f t="shared" si="3"/>
        <v>5.88235294117647</v>
      </c>
      <c r="E113">
        <v>2</v>
      </c>
    </row>
    <row r="114" spans="1:5" ht="12.75">
      <c r="A114" t="s">
        <v>146</v>
      </c>
      <c r="B114">
        <v>1</v>
      </c>
      <c r="C114">
        <f t="shared" si="2"/>
        <v>0.015202189115232594</v>
      </c>
      <c r="D114">
        <f t="shared" si="3"/>
        <v>2.941176470588235</v>
      </c>
      <c r="E114">
        <v>1</v>
      </c>
    </row>
    <row r="115" spans="1:5" ht="12.75">
      <c r="A115" t="s">
        <v>147</v>
      </c>
      <c r="B115">
        <v>2</v>
      </c>
      <c r="C115">
        <f t="shared" si="2"/>
        <v>0.030404378230465188</v>
      </c>
      <c r="D115">
        <f t="shared" si="3"/>
        <v>2.941176470588235</v>
      </c>
      <c r="E115">
        <v>1</v>
      </c>
    </row>
    <row r="116" spans="1:5" ht="12.75">
      <c r="A116" t="s">
        <v>148</v>
      </c>
      <c r="B116">
        <v>8</v>
      </c>
      <c r="C116">
        <f t="shared" si="2"/>
        <v>0.12161751292186075</v>
      </c>
      <c r="D116">
        <f t="shared" si="3"/>
        <v>20.588235294117645</v>
      </c>
      <c r="E116">
        <v>7</v>
      </c>
    </row>
    <row r="117" spans="1:5" ht="12.75">
      <c r="A117" t="s">
        <v>149</v>
      </c>
      <c r="B117">
        <v>9</v>
      </c>
      <c r="C117">
        <f t="shared" si="2"/>
        <v>0.13681970203709334</v>
      </c>
      <c r="D117">
        <f t="shared" si="3"/>
        <v>14.705882352941178</v>
      </c>
      <c r="E117">
        <v>5</v>
      </c>
    </row>
    <row r="118" spans="1:5" ht="12.75">
      <c r="A118" t="s">
        <v>150</v>
      </c>
      <c r="B118">
        <v>5</v>
      </c>
      <c r="C118">
        <f t="shared" si="2"/>
        <v>0.07601094557616296</v>
      </c>
      <c r="D118">
        <f t="shared" si="3"/>
        <v>14.705882352941178</v>
      </c>
      <c r="E118">
        <v>5</v>
      </c>
    </row>
    <row r="119" spans="1:5" ht="12.75">
      <c r="A119" t="s">
        <v>151</v>
      </c>
      <c r="B119">
        <v>7</v>
      </c>
      <c r="C119">
        <f t="shared" si="2"/>
        <v>0.10641532380662815</v>
      </c>
      <c r="D119">
        <f t="shared" si="3"/>
        <v>8.823529411764707</v>
      </c>
      <c r="E119">
        <v>3</v>
      </c>
    </row>
    <row r="120" spans="1:5" ht="12.75">
      <c r="A120" t="s">
        <v>152</v>
      </c>
      <c r="B120">
        <v>3</v>
      </c>
      <c r="C120">
        <f t="shared" si="2"/>
        <v>0.045606567345697784</v>
      </c>
      <c r="D120">
        <f t="shared" si="3"/>
        <v>2.941176470588235</v>
      </c>
      <c r="E120">
        <v>1</v>
      </c>
    </row>
    <row r="121" spans="1:5" ht="12.75">
      <c r="A121" t="s">
        <v>153</v>
      </c>
      <c r="B121">
        <v>3</v>
      </c>
      <c r="C121">
        <f t="shared" si="2"/>
        <v>0.045606567345697784</v>
      </c>
      <c r="D121">
        <f t="shared" si="3"/>
        <v>2.941176470588235</v>
      </c>
      <c r="E121">
        <v>1</v>
      </c>
    </row>
    <row r="122" spans="1:5" ht="12.75">
      <c r="A122" t="s">
        <v>154</v>
      </c>
      <c r="B122">
        <v>3</v>
      </c>
      <c r="C122">
        <f t="shared" si="2"/>
        <v>0.045606567345697784</v>
      </c>
      <c r="D122">
        <f t="shared" si="3"/>
        <v>8.823529411764707</v>
      </c>
      <c r="E122">
        <v>3</v>
      </c>
    </row>
    <row r="123" spans="1:5" ht="12.75">
      <c r="A123" t="s">
        <v>155</v>
      </c>
      <c r="B123">
        <v>72</v>
      </c>
      <c r="C123">
        <f t="shared" si="2"/>
        <v>1.0945576162967467</v>
      </c>
      <c r="D123">
        <f t="shared" si="3"/>
        <v>52.94117647058824</v>
      </c>
      <c r="E123">
        <v>18</v>
      </c>
    </row>
    <row r="124" ht="12.75">
      <c r="B124">
        <f>SUM(B2:B123)</f>
        <v>6578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Banda kubusia puchatka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Edytka</dc:creator>
  <cp:keywords/>
  <dc:description/>
  <cp:lastModifiedBy>wojtek</cp:lastModifiedBy>
  <dcterms:created xsi:type="dcterms:W3CDTF">2005-05-12T21:15:52Z</dcterms:created>
  <dcterms:modified xsi:type="dcterms:W3CDTF">2010-05-21T11:18:29Z</dcterms:modified>
  <cp:category/>
  <cp:version/>
  <cp:contentType/>
  <cp:contentStatus/>
</cp:coreProperties>
</file>