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0" yWindow="-90" windowWidth="23235" windowHeight="12555" activeTab="1"/>
  </bookViews>
  <sheets>
    <sheet name="Recorded organisms" sheetId="2" r:id="rId1"/>
    <sheet name="organisms per m2" sheetId="3" r:id="rId2"/>
    <sheet name="calculations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3" i="3" l="1"/>
  <c r="BC3" i="3"/>
  <c r="BD3" i="3"/>
  <c r="BE3" i="3"/>
  <c r="BF3" i="3"/>
  <c r="BG3" i="3"/>
  <c r="BH3" i="3"/>
  <c r="BI3" i="3"/>
  <c r="BB4" i="3"/>
  <c r="BC4" i="3"/>
  <c r="BD4" i="3"/>
  <c r="BE4" i="3"/>
  <c r="BF4" i="3"/>
  <c r="BG4" i="3"/>
  <c r="BH4" i="3"/>
  <c r="BI4" i="3"/>
  <c r="BB5" i="3"/>
  <c r="BC5" i="3"/>
  <c r="BD5" i="3"/>
  <c r="BE5" i="3"/>
  <c r="BF5" i="3"/>
  <c r="BG5" i="3"/>
  <c r="BH5" i="3"/>
  <c r="BI5" i="3"/>
  <c r="BB6" i="3"/>
  <c r="BC6" i="3"/>
  <c r="BD6" i="3"/>
  <c r="BE6" i="3"/>
  <c r="BF6" i="3"/>
  <c r="BG6" i="3"/>
  <c r="BH6" i="3"/>
  <c r="BI6" i="3"/>
  <c r="BB7" i="3"/>
  <c r="BC7" i="3"/>
  <c r="BD7" i="3"/>
  <c r="BE7" i="3"/>
  <c r="BF7" i="3"/>
  <c r="BG7" i="3"/>
  <c r="BH7" i="3"/>
  <c r="BI7" i="3"/>
  <c r="BB8" i="3"/>
  <c r="BC8" i="3"/>
  <c r="BD8" i="3"/>
  <c r="BE8" i="3"/>
  <c r="BF8" i="3"/>
  <c r="BG8" i="3"/>
  <c r="BH8" i="3"/>
  <c r="BI8" i="3"/>
  <c r="BB9" i="3"/>
  <c r="BC9" i="3"/>
  <c r="BD9" i="3"/>
  <c r="BE9" i="3"/>
  <c r="BF9" i="3"/>
  <c r="BG9" i="3"/>
  <c r="BH9" i="3"/>
  <c r="BI9" i="3"/>
  <c r="BB10" i="3"/>
  <c r="BC10" i="3"/>
  <c r="BD10" i="3"/>
  <c r="BE10" i="3"/>
  <c r="BF10" i="3"/>
  <c r="BG10" i="3"/>
  <c r="BH10" i="3"/>
  <c r="BI10" i="3"/>
  <c r="BB11" i="3"/>
  <c r="BC11" i="3"/>
  <c r="BD11" i="3"/>
  <c r="BE11" i="3"/>
  <c r="BF11" i="3"/>
  <c r="BG11" i="3"/>
  <c r="BH11" i="3"/>
  <c r="BI11" i="3"/>
  <c r="BB12" i="3"/>
  <c r="BC12" i="3"/>
  <c r="BD12" i="3"/>
  <c r="BE12" i="3"/>
  <c r="BF12" i="3"/>
  <c r="BG12" i="3"/>
  <c r="BH12" i="3"/>
  <c r="BI12" i="3"/>
  <c r="BB13" i="3"/>
  <c r="BC13" i="3"/>
  <c r="BD13" i="3"/>
  <c r="BE13" i="3"/>
  <c r="BF13" i="3"/>
  <c r="BG13" i="3"/>
  <c r="BH13" i="3"/>
  <c r="BI13" i="3"/>
  <c r="BB14" i="3"/>
  <c r="BC14" i="3"/>
  <c r="BD14" i="3"/>
  <c r="BE14" i="3"/>
  <c r="BF14" i="3"/>
  <c r="BG14" i="3"/>
  <c r="BH14" i="3"/>
  <c r="BI14" i="3"/>
  <c r="BB15" i="3"/>
  <c r="BC15" i="3"/>
  <c r="BD15" i="3"/>
  <c r="BE15" i="3"/>
  <c r="BF15" i="3"/>
  <c r="BG15" i="3"/>
  <c r="BH15" i="3"/>
  <c r="BI15" i="3"/>
  <c r="BB16" i="3"/>
  <c r="BC16" i="3"/>
  <c r="BD16" i="3"/>
  <c r="BE16" i="3"/>
  <c r="BF16" i="3"/>
  <c r="BG16" i="3"/>
  <c r="BH16" i="3"/>
  <c r="BI16" i="3"/>
  <c r="BB17" i="3"/>
  <c r="BC17" i="3"/>
  <c r="BD17" i="3"/>
  <c r="BE17" i="3"/>
  <c r="BF17" i="3"/>
  <c r="BG17" i="3"/>
  <c r="BH17" i="3"/>
  <c r="BI17" i="3"/>
  <c r="BB18" i="3"/>
  <c r="BC18" i="3"/>
  <c r="BD18" i="3"/>
  <c r="BE18" i="3"/>
  <c r="BF18" i="3"/>
  <c r="BG18" i="3"/>
  <c r="BH18" i="3"/>
  <c r="BI18" i="3"/>
  <c r="BB19" i="3"/>
  <c r="BC19" i="3"/>
  <c r="BD19" i="3"/>
  <c r="BE19" i="3"/>
  <c r="BF19" i="3"/>
  <c r="BG19" i="3"/>
  <c r="BH19" i="3"/>
  <c r="BI19" i="3"/>
  <c r="BB20" i="3"/>
  <c r="BC20" i="3"/>
  <c r="BD20" i="3"/>
  <c r="BE20" i="3"/>
  <c r="BF20" i="3"/>
  <c r="BG20" i="3"/>
  <c r="BH20" i="3"/>
  <c r="BI20" i="3"/>
  <c r="BB21" i="3"/>
  <c r="BC21" i="3"/>
  <c r="BD21" i="3"/>
  <c r="BE21" i="3"/>
  <c r="BF21" i="3"/>
  <c r="BG21" i="3"/>
  <c r="BH21" i="3"/>
  <c r="BI21" i="3"/>
  <c r="BB22" i="3"/>
  <c r="BC22" i="3"/>
  <c r="BD22" i="3"/>
  <c r="BE22" i="3"/>
  <c r="BF22" i="3"/>
  <c r="BG22" i="3"/>
  <c r="BH22" i="3"/>
  <c r="BI22" i="3"/>
  <c r="BB23" i="3"/>
  <c r="BC23" i="3"/>
  <c r="BD23" i="3"/>
  <c r="BE23" i="3"/>
  <c r="BF23" i="3"/>
  <c r="BG23" i="3"/>
  <c r="BH23" i="3"/>
  <c r="BI23" i="3"/>
  <c r="BB24" i="3"/>
  <c r="BC24" i="3"/>
  <c r="BD24" i="3"/>
  <c r="BE24" i="3"/>
  <c r="BF24" i="3"/>
  <c r="BG24" i="3"/>
  <c r="BH24" i="3"/>
  <c r="BI24" i="3"/>
  <c r="BB25" i="3"/>
  <c r="BC25" i="3"/>
  <c r="BD25" i="3"/>
  <c r="BE25" i="3"/>
  <c r="BF25" i="3"/>
  <c r="BG25" i="3"/>
  <c r="BH25" i="3"/>
  <c r="BI25" i="3"/>
  <c r="BB26" i="3"/>
  <c r="BC26" i="3"/>
  <c r="BD26" i="3"/>
  <c r="BE26" i="3"/>
  <c r="BF26" i="3"/>
  <c r="BG26" i="3"/>
  <c r="BH26" i="3"/>
  <c r="BI26" i="3"/>
  <c r="BB27" i="3"/>
  <c r="BC27" i="3"/>
  <c r="BD27" i="3"/>
  <c r="BE27" i="3"/>
  <c r="BF27" i="3"/>
  <c r="BG27" i="3"/>
  <c r="BH27" i="3"/>
  <c r="BI27" i="3"/>
  <c r="BB28" i="3"/>
  <c r="BC28" i="3"/>
  <c r="BD28" i="3"/>
  <c r="BE28" i="3"/>
  <c r="BF28" i="3"/>
  <c r="BG28" i="3"/>
  <c r="BH28" i="3"/>
  <c r="BI28" i="3"/>
  <c r="BB29" i="3"/>
  <c r="BC29" i="3"/>
  <c r="BD29" i="3"/>
  <c r="BE29" i="3"/>
  <c r="BF29" i="3"/>
  <c r="BG29" i="3"/>
  <c r="BH29" i="3"/>
  <c r="BI29" i="3"/>
  <c r="BB30" i="3"/>
  <c r="BC30" i="3"/>
  <c r="BD30" i="3"/>
  <c r="BE30" i="3"/>
  <c r="BF30" i="3"/>
  <c r="BG30" i="3"/>
  <c r="BH30" i="3"/>
  <c r="BI30" i="3"/>
  <c r="BB31" i="3"/>
  <c r="BC31" i="3"/>
  <c r="BD31" i="3"/>
  <c r="BE31" i="3"/>
  <c r="BF31" i="3"/>
  <c r="BG31" i="3"/>
  <c r="BH31" i="3"/>
  <c r="BI31" i="3"/>
  <c r="BB32" i="3"/>
  <c r="BC32" i="3"/>
  <c r="BD32" i="3"/>
  <c r="BE32" i="3"/>
  <c r="BF32" i="3"/>
  <c r="BG32" i="3"/>
  <c r="BH32" i="3"/>
  <c r="BI32" i="3"/>
  <c r="BB33" i="3"/>
  <c r="BC33" i="3"/>
  <c r="BD33" i="3"/>
  <c r="BE33" i="3"/>
  <c r="BF33" i="3"/>
  <c r="BG33" i="3"/>
  <c r="BH33" i="3"/>
  <c r="BI33" i="3"/>
  <c r="BB34" i="3"/>
  <c r="BC34" i="3"/>
  <c r="BD34" i="3"/>
  <c r="BE34" i="3"/>
  <c r="BF34" i="3"/>
  <c r="BG34" i="3"/>
  <c r="BH34" i="3"/>
  <c r="BI34" i="3"/>
  <c r="BB35" i="3"/>
  <c r="BC35" i="3"/>
  <c r="BD35" i="3"/>
  <c r="BE35" i="3"/>
  <c r="BF35" i="3"/>
  <c r="BG35" i="3"/>
  <c r="BH35" i="3"/>
  <c r="BI35" i="3"/>
  <c r="BB36" i="3"/>
  <c r="BC36" i="3"/>
  <c r="BD36" i="3"/>
  <c r="BE36" i="3"/>
  <c r="BF36" i="3"/>
  <c r="BG36" i="3"/>
  <c r="BH36" i="3"/>
  <c r="BI36" i="3"/>
  <c r="BB37" i="3"/>
  <c r="BC37" i="3"/>
  <c r="BD37" i="3"/>
  <c r="BE37" i="3"/>
  <c r="BF37" i="3"/>
  <c r="BG37" i="3"/>
  <c r="BH37" i="3"/>
  <c r="BI37" i="3"/>
  <c r="BB38" i="3"/>
  <c r="BC38" i="3"/>
  <c r="BD38" i="3"/>
  <c r="BE38" i="3"/>
  <c r="BF38" i="3"/>
  <c r="BG38" i="3"/>
  <c r="BH38" i="3"/>
  <c r="BI38" i="3"/>
  <c r="BB39" i="3"/>
  <c r="BC39" i="3"/>
  <c r="BD39" i="3"/>
  <c r="BE39" i="3"/>
  <c r="BF39" i="3"/>
  <c r="BG39" i="3"/>
  <c r="BH39" i="3"/>
  <c r="BI39" i="3"/>
  <c r="BD2" i="3"/>
  <c r="BE2" i="3"/>
  <c r="BF2" i="3"/>
  <c r="BG2" i="3"/>
  <c r="BH2" i="3"/>
  <c r="BI2" i="3"/>
  <c r="AQ3" i="3"/>
  <c r="AR3" i="3"/>
  <c r="AS3" i="3"/>
  <c r="AT3" i="3"/>
  <c r="AU3" i="3"/>
  <c r="AV3" i="3"/>
  <c r="AW3" i="3"/>
  <c r="AX3" i="3"/>
  <c r="AY3" i="3"/>
  <c r="AZ3" i="3"/>
  <c r="BA3" i="3"/>
  <c r="AQ4" i="3"/>
  <c r="AR4" i="3"/>
  <c r="AS4" i="3"/>
  <c r="AT4" i="3"/>
  <c r="AU4" i="3"/>
  <c r="AV4" i="3"/>
  <c r="AW4" i="3"/>
  <c r="AX4" i="3"/>
  <c r="AY4" i="3"/>
  <c r="AZ4" i="3"/>
  <c r="BA4" i="3"/>
  <c r="AQ5" i="3"/>
  <c r="AR5" i="3"/>
  <c r="AS5" i="3"/>
  <c r="AT5" i="3"/>
  <c r="AU5" i="3"/>
  <c r="AV5" i="3"/>
  <c r="AW5" i="3"/>
  <c r="AX5" i="3"/>
  <c r="AY5" i="3"/>
  <c r="AZ5" i="3"/>
  <c r="BA5" i="3"/>
  <c r="AQ6" i="3"/>
  <c r="AR6" i="3"/>
  <c r="AS6" i="3"/>
  <c r="AT6" i="3"/>
  <c r="AU6" i="3"/>
  <c r="AV6" i="3"/>
  <c r="AW6" i="3"/>
  <c r="AX6" i="3"/>
  <c r="AY6" i="3"/>
  <c r="AZ6" i="3"/>
  <c r="BA6" i="3"/>
  <c r="AQ7" i="3"/>
  <c r="AR7" i="3"/>
  <c r="AS7" i="3"/>
  <c r="AT7" i="3"/>
  <c r="AU7" i="3"/>
  <c r="AV7" i="3"/>
  <c r="AW7" i="3"/>
  <c r="AX7" i="3"/>
  <c r="AY7" i="3"/>
  <c r="AZ7" i="3"/>
  <c r="BA7" i="3"/>
  <c r="AQ8" i="3"/>
  <c r="AR8" i="3"/>
  <c r="AS8" i="3"/>
  <c r="AT8" i="3"/>
  <c r="AU8" i="3"/>
  <c r="AV8" i="3"/>
  <c r="AW8" i="3"/>
  <c r="AX8" i="3"/>
  <c r="AY8" i="3"/>
  <c r="AZ8" i="3"/>
  <c r="BA8" i="3"/>
  <c r="AQ9" i="3"/>
  <c r="AR9" i="3"/>
  <c r="AS9" i="3"/>
  <c r="AT9" i="3"/>
  <c r="AU9" i="3"/>
  <c r="AV9" i="3"/>
  <c r="AW9" i="3"/>
  <c r="AX9" i="3"/>
  <c r="AY9" i="3"/>
  <c r="AZ9" i="3"/>
  <c r="BA9" i="3"/>
  <c r="AQ10" i="3"/>
  <c r="AR10" i="3"/>
  <c r="AS10" i="3"/>
  <c r="AT10" i="3"/>
  <c r="AU10" i="3"/>
  <c r="AV10" i="3"/>
  <c r="AW10" i="3"/>
  <c r="AX10" i="3"/>
  <c r="AY10" i="3"/>
  <c r="AZ10" i="3"/>
  <c r="BA10" i="3"/>
  <c r="AQ11" i="3"/>
  <c r="AR11" i="3"/>
  <c r="AS11" i="3"/>
  <c r="AT11" i="3"/>
  <c r="AU11" i="3"/>
  <c r="AV11" i="3"/>
  <c r="AW11" i="3"/>
  <c r="AX11" i="3"/>
  <c r="AY11" i="3"/>
  <c r="AZ11" i="3"/>
  <c r="BA11" i="3"/>
  <c r="AQ12" i="3"/>
  <c r="AR12" i="3"/>
  <c r="AS12" i="3"/>
  <c r="AT12" i="3"/>
  <c r="AU12" i="3"/>
  <c r="AV12" i="3"/>
  <c r="AW12" i="3"/>
  <c r="AX12" i="3"/>
  <c r="AY12" i="3"/>
  <c r="AZ12" i="3"/>
  <c r="BA12" i="3"/>
  <c r="AQ13" i="3"/>
  <c r="AR13" i="3"/>
  <c r="AS13" i="3"/>
  <c r="AT13" i="3"/>
  <c r="AU13" i="3"/>
  <c r="AV13" i="3"/>
  <c r="AW13" i="3"/>
  <c r="AX13" i="3"/>
  <c r="AY13" i="3"/>
  <c r="AZ13" i="3"/>
  <c r="BA13" i="3"/>
  <c r="AQ14" i="3"/>
  <c r="AR14" i="3"/>
  <c r="AS14" i="3"/>
  <c r="AT14" i="3"/>
  <c r="AU14" i="3"/>
  <c r="AV14" i="3"/>
  <c r="AW14" i="3"/>
  <c r="AX14" i="3"/>
  <c r="AY14" i="3"/>
  <c r="AZ14" i="3"/>
  <c r="BA14" i="3"/>
  <c r="AQ15" i="3"/>
  <c r="AR15" i="3"/>
  <c r="AS15" i="3"/>
  <c r="AT15" i="3"/>
  <c r="AU15" i="3"/>
  <c r="AV15" i="3"/>
  <c r="AW15" i="3"/>
  <c r="AX15" i="3"/>
  <c r="AY15" i="3"/>
  <c r="AZ15" i="3"/>
  <c r="BA15" i="3"/>
  <c r="AQ16" i="3"/>
  <c r="AR16" i="3"/>
  <c r="AS16" i="3"/>
  <c r="AT16" i="3"/>
  <c r="AU16" i="3"/>
  <c r="AV16" i="3"/>
  <c r="AW16" i="3"/>
  <c r="AX16" i="3"/>
  <c r="AY16" i="3"/>
  <c r="AZ16" i="3"/>
  <c r="BA16" i="3"/>
  <c r="AQ17" i="3"/>
  <c r="AR17" i="3"/>
  <c r="AS17" i="3"/>
  <c r="AT17" i="3"/>
  <c r="AU17" i="3"/>
  <c r="AV17" i="3"/>
  <c r="AW17" i="3"/>
  <c r="AX17" i="3"/>
  <c r="AY17" i="3"/>
  <c r="AZ17" i="3"/>
  <c r="BA17" i="3"/>
  <c r="AQ18" i="3"/>
  <c r="AR18" i="3"/>
  <c r="AS18" i="3"/>
  <c r="AT18" i="3"/>
  <c r="AU18" i="3"/>
  <c r="AV18" i="3"/>
  <c r="AW18" i="3"/>
  <c r="AX18" i="3"/>
  <c r="AY18" i="3"/>
  <c r="AZ18" i="3"/>
  <c r="BA18" i="3"/>
  <c r="AQ19" i="3"/>
  <c r="AR19" i="3"/>
  <c r="AS19" i="3"/>
  <c r="AT19" i="3"/>
  <c r="AU19" i="3"/>
  <c r="AV19" i="3"/>
  <c r="AW19" i="3"/>
  <c r="AX19" i="3"/>
  <c r="AY19" i="3"/>
  <c r="AZ19" i="3"/>
  <c r="BA19" i="3"/>
  <c r="AQ20" i="3"/>
  <c r="AR20" i="3"/>
  <c r="AS20" i="3"/>
  <c r="AT20" i="3"/>
  <c r="AU20" i="3"/>
  <c r="AV20" i="3"/>
  <c r="AW20" i="3"/>
  <c r="AX20" i="3"/>
  <c r="AY20" i="3"/>
  <c r="AZ20" i="3"/>
  <c r="BA20" i="3"/>
  <c r="AQ21" i="3"/>
  <c r="AR21" i="3"/>
  <c r="AS21" i="3"/>
  <c r="AT21" i="3"/>
  <c r="AU21" i="3"/>
  <c r="AV21" i="3"/>
  <c r="AW21" i="3"/>
  <c r="AX21" i="3"/>
  <c r="AY21" i="3"/>
  <c r="AZ21" i="3"/>
  <c r="BA21" i="3"/>
  <c r="AQ22" i="3"/>
  <c r="AR22" i="3"/>
  <c r="AS22" i="3"/>
  <c r="AT22" i="3"/>
  <c r="AU22" i="3"/>
  <c r="AV22" i="3"/>
  <c r="AW22" i="3"/>
  <c r="AX22" i="3"/>
  <c r="AY22" i="3"/>
  <c r="AZ22" i="3"/>
  <c r="BA22" i="3"/>
  <c r="AQ23" i="3"/>
  <c r="AR23" i="3"/>
  <c r="AS23" i="3"/>
  <c r="AT23" i="3"/>
  <c r="AU23" i="3"/>
  <c r="AV23" i="3"/>
  <c r="AW23" i="3"/>
  <c r="AX23" i="3"/>
  <c r="AY23" i="3"/>
  <c r="AZ23" i="3"/>
  <c r="BA23" i="3"/>
  <c r="AQ24" i="3"/>
  <c r="AR24" i="3"/>
  <c r="AS24" i="3"/>
  <c r="AT24" i="3"/>
  <c r="AU24" i="3"/>
  <c r="AV24" i="3"/>
  <c r="AW24" i="3"/>
  <c r="AX24" i="3"/>
  <c r="AY24" i="3"/>
  <c r="AZ24" i="3"/>
  <c r="BA24" i="3"/>
  <c r="AQ25" i="3"/>
  <c r="AR25" i="3"/>
  <c r="AS25" i="3"/>
  <c r="AT25" i="3"/>
  <c r="AU25" i="3"/>
  <c r="AV25" i="3"/>
  <c r="AW25" i="3"/>
  <c r="AX25" i="3"/>
  <c r="AY25" i="3"/>
  <c r="AZ25" i="3"/>
  <c r="BA25" i="3"/>
  <c r="AQ26" i="3"/>
  <c r="AR26" i="3"/>
  <c r="AS26" i="3"/>
  <c r="AT26" i="3"/>
  <c r="AU26" i="3"/>
  <c r="AV26" i="3"/>
  <c r="AW26" i="3"/>
  <c r="AX26" i="3"/>
  <c r="AY26" i="3"/>
  <c r="AZ26" i="3"/>
  <c r="BA26" i="3"/>
  <c r="AQ27" i="3"/>
  <c r="AR27" i="3"/>
  <c r="AS27" i="3"/>
  <c r="AT27" i="3"/>
  <c r="AU27" i="3"/>
  <c r="AV27" i="3"/>
  <c r="AW27" i="3"/>
  <c r="AX27" i="3"/>
  <c r="AY27" i="3"/>
  <c r="AZ27" i="3"/>
  <c r="BA27" i="3"/>
  <c r="AQ28" i="3"/>
  <c r="AR28" i="3"/>
  <c r="AS28" i="3"/>
  <c r="AT28" i="3"/>
  <c r="AU28" i="3"/>
  <c r="AV28" i="3"/>
  <c r="AW28" i="3"/>
  <c r="AX28" i="3"/>
  <c r="AY28" i="3"/>
  <c r="AZ28" i="3"/>
  <c r="BA28" i="3"/>
  <c r="AQ29" i="3"/>
  <c r="AR29" i="3"/>
  <c r="AS29" i="3"/>
  <c r="AT29" i="3"/>
  <c r="AU29" i="3"/>
  <c r="AV29" i="3"/>
  <c r="AW29" i="3"/>
  <c r="AX29" i="3"/>
  <c r="AY29" i="3"/>
  <c r="AZ29" i="3"/>
  <c r="BA29" i="3"/>
  <c r="AQ30" i="3"/>
  <c r="AR30" i="3"/>
  <c r="AS30" i="3"/>
  <c r="AT30" i="3"/>
  <c r="AU30" i="3"/>
  <c r="AV30" i="3"/>
  <c r="AW30" i="3"/>
  <c r="AX30" i="3"/>
  <c r="AY30" i="3"/>
  <c r="AZ30" i="3"/>
  <c r="BA30" i="3"/>
  <c r="AQ31" i="3"/>
  <c r="AR31" i="3"/>
  <c r="AS31" i="3"/>
  <c r="AT31" i="3"/>
  <c r="AU31" i="3"/>
  <c r="AV31" i="3"/>
  <c r="AW31" i="3"/>
  <c r="AX31" i="3"/>
  <c r="AY31" i="3"/>
  <c r="AZ31" i="3"/>
  <c r="BA31" i="3"/>
  <c r="AQ32" i="3"/>
  <c r="AR32" i="3"/>
  <c r="AS32" i="3"/>
  <c r="AT32" i="3"/>
  <c r="AU32" i="3"/>
  <c r="AV32" i="3"/>
  <c r="AW32" i="3"/>
  <c r="AX32" i="3"/>
  <c r="AY32" i="3"/>
  <c r="AZ32" i="3"/>
  <c r="BA32" i="3"/>
  <c r="AQ33" i="3"/>
  <c r="AR33" i="3"/>
  <c r="AS33" i="3"/>
  <c r="AT33" i="3"/>
  <c r="AU33" i="3"/>
  <c r="AV33" i="3"/>
  <c r="AW33" i="3"/>
  <c r="AX33" i="3"/>
  <c r="AY33" i="3"/>
  <c r="AZ33" i="3"/>
  <c r="BA33" i="3"/>
  <c r="AQ34" i="3"/>
  <c r="AR34" i="3"/>
  <c r="AS34" i="3"/>
  <c r="AT34" i="3"/>
  <c r="AU34" i="3"/>
  <c r="AV34" i="3"/>
  <c r="AW34" i="3"/>
  <c r="AX34" i="3"/>
  <c r="AY34" i="3"/>
  <c r="AZ34" i="3"/>
  <c r="BA34" i="3"/>
  <c r="AQ35" i="3"/>
  <c r="AR35" i="3"/>
  <c r="AS35" i="3"/>
  <c r="AT35" i="3"/>
  <c r="AU35" i="3"/>
  <c r="AV35" i="3"/>
  <c r="AW35" i="3"/>
  <c r="AX35" i="3"/>
  <c r="AY35" i="3"/>
  <c r="AZ35" i="3"/>
  <c r="BA35" i="3"/>
  <c r="AQ36" i="3"/>
  <c r="AR36" i="3"/>
  <c r="AS36" i="3"/>
  <c r="AT36" i="3"/>
  <c r="AU36" i="3"/>
  <c r="AV36" i="3"/>
  <c r="AW36" i="3"/>
  <c r="AX36" i="3"/>
  <c r="AY36" i="3"/>
  <c r="AZ36" i="3"/>
  <c r="BA36" i="3"/>
  <c r="AQ37" i="3"/>
  <c r="AR37" i="3"/>
  <c r="AS37" i="3"/>
  <c r="AT37" i="3"/>
  <c r="AU37" i="3"/>
  <c r="AV37" i="3"/>
  <c r="AW37" i="3"/>
  <c r="AX37" i="3"/>
  <c r="AY37" i="3"/>
  <c r="AZ37" i="3"/>
  <c r="BA37" i="3"/>
  <c r="AQ38" i="3"/>
  <c r="AR38" i="3"/>
  <c r="AS38" i="3"/>
  <c r="AT38" i="3"/>
  <c r="AU38" i="3"/>
  <c r="AV38" i="3"/>
  <c r="AW38" i="3"/>
  <c r="AX38" i="3"/>
  <c r="AY38" i="3"/>
  <c r="AZ38" i="3"/>
  <c r="BA38" i="3"/>
  <c r="AQ39" i="3"/>
  <c r="AR39" i="3"/>
  <c r="AS39" i="3"/>
  <c r="AT39" i="3"/>
  <c r="AU39" i="3"/>
  <c r="AV39" i="3"/>
  <c r="AW39" i="3"/>
  <c r="AX39" i="3"/>
  <c r="AY39" i="3"/>
  <c r="AZ39" i="3"/>
  <c r="BA39" i="3"/>
  <c r="AU2" i="3"/>
  <c r="AV2" i="3"/>
  <c r="AW2" i="3"/>
  <c r="AX2" i="3"/>
  <c r="AY2" i="3"/>
  <c r="AZ2" i="3"/>
  <c r="BA2" i="3"/>
  <c r="BB2" i="3"/>
  <c r="BC2" i="3"/>
  <c r="AS2" i="3"/>
  <c r="AR2" i="3"/>
  <c r="AT2" i="3"/>
  <c r="AQ2" i="3"/>
  <c r="AI3" i="3"/>
  <c r="AJ3" i="3"/>
  <c r="AK3" i="3"/>
  <c r="AL3" i="3"/>
  <c r="AM3" i="3"/>
  <c r="AN3" i="3"/>
  <c r="AO3" i="3"/>
  <c r="AI4" i="3"/>
  <c r="AJ4" i="3"/>
  <c r="AK4" i="3"/>
  <c r="AL4" i="3"/>
  <c r="AM4" i="3"/>
  <c r="AN4" i="3"/>
  <c r="AO4" i="3"/>
  <c r="AI5" i="3"/>
  <c r="AJ5" i="3"/>
  <c r="AK5" i="3"/>
  <c r="AL5" i="3"/>
  <c r="AM5" i="3"/>
  <c r="AN5" i="3"/>
  <c r="AO5" i="3"/>
  <c r="AI6" i="3"/>
  <c r="AJ6" i="3"/>
  <c r="AK6" i="3"/>
  <c r="AL6" i="3"/>
  <c r="AM6" i="3"/>
  <c r="AN6" i="3"/>
  <c r="AO6" i="3"/>
  <c r="AI7" i="3"/>
  <c r="AJ7" i="3"/>
  <c r="AK7" i="3"/>
  <c r="AL7" i="3"/>
  <c r="AM7" i="3"/>
  <c r="AN7" i="3"/>
  <c r="AO7" i="3"/>
  <c r="AI8" i="3"/>
  <c r="AJ8" i="3"/>
  <c r="AK8" i="3"/>
  <c r="AL8" i="3"/>
  <c r="AM8" i="3"/>
  <c r="AN8" i="3"/>
  <c r="AO8" i="3"/>
  <c r="AI9" i="3"/>
  <c r="AJ9" i="3"/>
  <c r="AK9" i="3"/>
  <c r="AL9" i="3"/>
  <c r="AM9" i="3"/>
  <c r="AN9" i="3"/>
  <c r="AO9" i="3"/>
  <c r="AI10" i="3"/>
  <c r="AJ10" i="3"/>
  <c r="AK10" i="3"/>
  <c r="AL10" i="3"/>
  <c r="AM10" i="3"/>
  <c r="AN10" i="3"/>
  <c r="AO10" i="3"/>
  <c r="AI11" i="3"/>
  <c r="AJ11" i="3"/>
  <c r="AK11" i="3"/>
  <c r="AL11" i="3"/>
  <c r="AM11" i="3"/>
  <c r="AN11" i="3"/>
  <c r="AO11" i="3"/>
  <c r="AI12" i="3"/>
  <c r="AJ12" i="3"/>
  <c r="AK12" i="3"/>
  <c r="AL12" i="3"/>
  <c r="AM12" i="3"/>
  <c r="AN12" i="3"/>
  <c r="AO12" i="3"/>
  <c r="AI13" i="3"/>
  <c r="AJ13" i="3"/>
  <c r="AK13" i="3"/>
  <c r="AL13" i="3"/>
  <c r="AM13" i="3"/>
  <c r="AN13" i="3"/>
  <c r="AO13" i="3"/>
  <c r="AI14" i="3"/>
  <c r="AJ14" i="3"/>
  <c r="AK14" i="3"/>
  <c r="AL14" i="3"/>
  <c r="AM14" i="3"/>
  <c r="AN14" i="3"/>
  <c r="AO14" i="3"/>
  <c r="AI15" i="3"/>
  <c r="AJ15" i="3"/>
  <c r="AK15" i="3"/>
  <c r="AL15" i="3"/>
  <c r="AM15" i="3"/>
  <c r="AN15" i="3"/>
  <c r="AO15" i="3"/>
  <c r="AI16" i="3"/>
  <c r="AJ16" i="3"/>
  <c r="AK16" i="3"/>
  <c r="AL16" i="3"/>
  <c r="AM16" i="3"/>
  <c r="AN16" i="3"/>
  <c r="AO16" i="3"/>
  <c r="AI17" i="3"/>
  <c r="AJ17" i="3"/>
  <c r="AK17" i="3"/>
  <c r="AL17" i="3"/>
  <c r="AM17" i="3"/>
  <c r="AN17" i="3"/>
  <c r="AO17" i="3"/>
  <c r="AI18" i="3"/>
  <c r="AJ18" i="3"/>
  <c r="AK18" i="3"/>
  <c r="AL18" i="3"/>
  <c r="AM18" i="3"/>
  <c r="AN18" i="3"/>
  <c r="AO18" i="3"/>
  <c r="AI19" i="3"/>
  <c r="AJ19" i="3"/>
  <c r="AK19" i="3"/>
  <c r="AL19" i="3"/>
  <c r="AM19" i="3"/>
  <c r="AN19" i="3"/>
  <c r="AO19" i="3"/>
  <c r="AI20" i="3"/>
  <c r="AJ20" i="3"/>
  <c r="AK20" i="3"/>
  <c r="AL20" i="3"/>
  <c r="AM20" i="3"/>
  <c r="AN20" i="3"/>
  <c r="AO20" i="3"/>
  <c r="AI21" i="3"/>
  <c r="AJ21" i="3"/>
  <c r="AK21" i="3"/>
  <c r="AL21" i="3"/>
  <c r="AM21" i="3"/>
  <c r="AN21" i="3"/>
  <c r="AO21" i="3"/>
  <c r="AI22" i="3"/>
  <c r="AJ22" i="3"/>
  <c r="AK22" i="3"/>
  <c r="AL22" i="3"/>
  <c r="AM22" i="3"/>
  <c r="AN22" i="3"/>
  <c r="AO22" i="3"/>
  <c r="AI23" i="3"/>
  <c r="AJ23" i="3"/>
  <c r="AK23" i="3"/>
  <c r="AL23" i="3"/>
  <c r="AM23" i="3"/>
  <c r="AN23" i="3"/>
  <c r="AO23" i="3"/>
  <c r="AI24" i="3"/>
  <c r="AJ24" i="3"/>
  <c r="AK24" i="3"/>
  <c r="AL24" i="3"/>
  <c r="AM24" i="3"/>
  <c r="AN24" i="3"/>
  <c r="AO24" i="3"/>
  <c r="AI25" i="3"/>
  <c r="AJ25" i="3"/>
  <c r="AK25" i="3"/>
  <c r="AL25" i="3"/>
  <c r="AM25" i="3"/>
  <c r="AN25" i="3"/>
  <c r="AO25" i="3"/>
  <c r="AI26" i="3"/>
  <c r="AJ26" i="3"/>
  <c r="AK26" i="3"/>
  <c r="AL26" i="3"/>
  <c r="AM26" i="3"/>
  <c r="AN26" i="3"/>
  <c r="AO26" i="3"/>
  <c r="AI27" i="3"/>
  <c r="AJ27" i="3"/>
  <c r="AK27" i="3"/>
  <c r="AL27" i="3"/>
  <c r="AM27" i="3"/>
  <c r="AN27" i="3"/>
  <c r="AO27" i="3"/>
  <c r="AI28" i="3"/>
  <c r="AJ28" i="3"/>
  <c r="AK28" i="3"/>
  <c r="AL28" i="3"/>
  <c r="AM28" i="3"/>
  <c r="AN28" i="3"/>
  <c r="AO28" i="3"/>
  <c r="AI29" i="3"/>
  <c r="AJ29" i="3"/>
  <c r="AK29" i="3"/>
  <c r="AL29" i="3"/>
  <c r="AM29" i="3"/>
  <c r="AN29" i="3"/>
  <c r="AO29" i="3"/>
  <c r="AI30" i="3"/>
  <c r="AJ30" i="3"/>
  <c r="AK30" i="3"/>
  <c r="AL30" i="3"/>
  <c r="AM30" i="3"/>
  <c r="AN30" i="3"/>
  <c r="AO30" i="3"/>
  <c r="AI31" i="3"/>
  <c r="AJ31" i="3"/>
  <c r="AK31" i="3"/>
  <c r="AL31" i="3"/>
  <c r="AM31" i="3"/>
  <c r="AN31" i="3"/>
  <c r="AO31" i="3"/>
  <c r="AI32" i="3"/>
  <c r="AJ32" i="3"/>
  <c r="AK32" i="3"/>
  <c r="AL32" i="3"/>
  <c r="AM32" i="3"/>
  <c r="AN32" i="3"/>
  <c r="AO32" i="3"/>
  <c r="AI33" i="3"/>
  <c r="AJ33" i="3"/>
  <c r="AK33" i="3"/>
  <c r="AL33" i="3"/>
  <c r="AM33" i="3"/>
  <c r="AN33" i="3"/>
  <c r="AO33" i="3"/>
  <c r="AI34" i="3"/>
  <c r="AJ34" i="3"/>
  <c r="AK34" i="3"/>
  <c r="AL34" i="3"/>
  <c r="AM34" i="3"/>
  <c r="AN34" i="3"/>
  <c r="AO34" i="3"/>
  <c r="AI35" i="3"/>
  <c r="AJ35" i="3"/>
  <c r="AK35" i="3"/>
  <c r="AL35" i="3"/>
  <c r="AM35" i="3"/>
  <c r="AN35" i="3"/>
  <c r="AO35" i="3"/>
  <c r="AI36" i="3"/>
  <c r="AJ36" i="3"/>
  <c r="AK36" i="3"/>
  <c r="AL36" i="3"/>
  <c r="AM36" i="3"/>
  <c r="AN36" i="3"/>
  <c r="AO36" i="3"/>
  <c r="AI37" i="3"/>
  <c r="AJ37" i="3"/>
  <c r="AK37" i="3"/>
  <c r="AL37" i="3"/>
  <c r="AM37" i="3"/>
  <c r="AN37" i="3"/>
  <c r="AO37" i="3"/>
  <c r="AI38" i="3"/>
  <c r="AJ38" i="3"/>
  <c r="AK38" i="3"/>
  <c r="AL38" i="3"/>
  <c r="AM38" i="3"/>
  <c r="AN38" i="3"/>
  <c r="AO38" i="3"/>
  <c r="AI39" i="3"/>
  <c r="AJ39" i="3"/>
  <c r="AK39" i="3"/>
  <c r="AL39" i="3"/>
  <c r="AM39" i="3"/>
  <c r="AN39" i="3"/>
  <c r="AO39" i="3"/>
  <c r="AJ2" i="3"/>
  <c r="AK2" i="3"/>
  <c r="AL2" i="3"/>
  <c r="AM2" i="3"/>
  <c r="AN2" i="3"/>
  <c r="AO2" i="3"/>
  <c r="AC3" i="3"/>
  <c r="AD3" i="3"/>
  <c r="AE3" i="3"/>
  <c r="AF3" i="3"/>
  <c r="AG3" i="3"/>
  <c r="AH3" i="3"/>
  <c r="AC4" i="3"/>
  <c r="AD4" i="3"/>
  <c r="AE4" i="3"/>
  <c r="AF4" i="3"/>
  <c r="AG4" i="3"/>
  <c r="AH4" i="3"/>
  <c r="AC5" i="3"/>
  <c r="AD5" i="3"/>
  <c r="AE5" i="3"/>
  <c r="AF5" i="3"/>
  <c r="AG5" i="3"/>
  <c r="AH5" i="3"/>
  <c r="AC6" i="3"/>
  <c r="AD6" i="3"/>
  <c r="AE6" i="3"/>
  <c r="AF6" i="3"/>
  <c r="AG6" i="3"/>
  <c r="AH6" i="3"/>
  <c r="AC7" i="3"/>
  <c r="AD7" i="3"/>
  <c r="AE7" i="3"/>
  <c r="AF7" i="3"/>
  <c r="AG7" i="3"/>
  <c r="AH7" i="3"/>
  <c r="AC8" i="3"/>
  <c r="AD8" i="3"/>
  <c r="AE8" i="3"/>
  <c r="AF8" i="3"/>
  <c r="AG8" i="3"/>
  <c r="AH8" i="3"/>
  <c r="AC9" i="3"/>
  <c r="AD9" i="3"/>
  <c r="AE9" i="3"/>
  <c r="AF9" i="3"/>
  <c r="AG9" i="3"/>
  <c r="AH9" i="3"/>
  <c r="AC10" i="3"/>
  <c r="AD10" i="3"/>
  <c r="AE10" i="3"/>
  <c r="AF10" i="3"/>
  <c r="AG10" i="3"/>
  <c r="AH10" i="3"/>
  <c r="AC11" i="3"/>
  <c r="AD11" i="3"/>
  <c r="AE11" i="3"/>
  <c r="AF11" i="3"/>
  <c r="AG11" i="3"/>
  <c r="AH11" i="3"/>
  <c r="AC12" i="3"/>
  <c r="AD12" i="3"/>
  <c r="AE12" i="3"/>
  <c r="AF12" i="3"/>
  <c r="AG12" i="3"/>
  <c r="AH12" i="3"/>
  <c r="AC13" i="3"/>
  <c r="AD13" i="3"/>
  <c r="AE13" i="3"/>
  <c r="AF13" i="3"/>
  <c r="AG13" i="3"/>
  <c r="AH13" i="3"/>
  <c r="AC14" i="3"/>
  <c r="AD14" i="3"/>
  <c r="AE14" i="3"/>
  <c r="AF14" i="3"/>
  <c r="AG14" i="3"/>
  <c r="AH14" i="3"/>
  <c r="AC15" i="3"/>
  <c r="AD15" i="3"/>
  <c r="AE15" i="3"/>
  <c r="AF15" i="3"/>
  <c r="AG15" i="3"/>
  <c r="AH15" i="3"/>
  <c r="AC16" i="3"/>
  <c r="AD16" i="3"/>
  <c r="AE16" i="3"/>
  <c r="AF16" i="3"/>
  <c r="AG16" i="3"/>
  <c r="AH16" i="3"/>
  <c r="AC17" i="3"/>
  <c r="AD17" i="3"/>
  <c r="AE17" i="3"/>
  <c r="AF17" i="3"/>
  <c r="AG17" i="3"/>
  <c r="AH17" i="3"/>
  <c r="AC18" i="3"/>
  <c r="AD18" i="3"/>
  <c r="AE18" i="3"/>
  <c r="AF18" i="3"/>
  <c r="AG18" i="3"/>
  <c r="AH18" i="3"/>
  <c r="AC19" i="3"/>
  <c r="AD19" i="3"/>
  <c r="AE19" i="3"/>
  <c r="AF19" i="3"/>
  <c r="AG19" i="3"/>
  <c r="AH19" i="3"/>
  <c r="AC20" i="3"/>
  <c r="AD20" i="3"/>
  <c r="AE20" i="3"/>
  <c r="AF20" i="3"/>
  <c r="AG20" i="3"/>
  <c r="AH20" i="3"/>
  <c r="AC21" i="3"/>
  <c r="AD21" i="3"/>
  <c r="AE21" i="3"/>
  <c r="AF21" i="3"/>
  <c r="AG21" i="3"/>
  <c r="AH21" i="3"/>
  <c r="AC22" i="3"/>
  <c r="AD22" i="3"/>
  <c r="AE22" i="3"/>
  <c r="AF22" i="3"/>
  <c r="AG22" i="3"/>
  <c r="AH22" i="3"/>
  <c r="AC23" i="3"/>
  <c r="AD23" i="3"/>
  <c r="AE23" i="3"/>
  <c r="AF23" i="3"/>
  <c r="AG23" i="3"/>
  <c r="AH23" i="3"/>
  <c r="AC24" i="3"/>
  <c r="AD24" i="3"/>
  <c r="AE24" i="3"/>
  <c r="AF24" i="3"/>
  <c r="AG24" i="3"/>
  <c r="AH24" i="3"/>
  <c r="AC25" i="3"/>
  <c r="AD25" i="3"/>
  <c r="AE25" i="3"/>
  <c r="AF25" i="3"/>
  <c r="AG25" i="3"/>
  <c r="AH25" i="3"/>
  <c r="AC26" i="3"/>
  <c r="AD26" i="3"/>
  <c r="AE26" i="3"/>
  <c r="AF26" i="3"/>
  <c r="AG26" i="3"/>
  <c r="AH26" i="3"/>
  <c r="AC27" i="3"/>
  <c r="AD27" i="3"/>
  <c r="AE27" i="3"/>
  <c r="AF27" i="3"/>
  <c r="AG27" i="3"/>
  <c r="AH27" i="3"/>
  <c r="AC28" i="3"/>
  <c r="AD28" i="3"/>
  <c r="AE28" i="3"/>
  <c r="AF28" i="3"/>
  <c r="AG28" i="3"/>
  <c r="AH28" i="3"/>
  <c r="AC29" i="3"/>
  <c r="AD29" i="3"/>
  <c r="AE29" i="3"/>
  <c r="AF29" i="3"/>
  <c r="AG29" i="3"/>
  <c r="AH29" i="3"/>
  <c r="AC30" i="3"/>
  <c r="AD30" i="3"/>
  <c r="AE30" i="3"/>
  <c r="AF30" i="3"/>
  <c r="AG30" i="3"/>
  <c r="AH30" i="3"/>
  <c r="AC31" i="3"/>
  <c r="AD31" i="3"/>
  <c r="AE31" i="3"/>
  <c r="AF31" i="3"/>
  <c r="AG31" i="3"/>
  <c r="AH31" i="3"/>
  <c r="AC32" i="3"/>
  <c r="AD32" i="3"/>
  <c r="AE32" i="3"/>
  <c r="AF32" i="3"/>
  <c r="AG32" i="3"/>
  <c r="AH32" i="3"/>
  <c r="AC33" i="3"/>
  <c r="AD33" i="3"/>
  <c r="AE33" i="3"/>
  <c r="AF33" i="3"/>
  <c r="AG33" i="3"/>
  <c r="AH33" i="3"/>
  <c r="AC34" i="3"/>
  <c r="AD34" i="3"/>
  <c r="AE34" i="3"/>
  <c r="AF34" i="3"/>
  <c r="AG34" i="3"/>
  <c r="AH34" i="3"/>
  <c r="AC35" i="3"/>
  <c r="AD35" i="3"/>
  <c r="AE35" i="3"/>
  <c r="AF35" i="3"/>
  <c r="AG35" i="3"/>
  <c r="AH35" i="3"/>
  <c r="AC36" i="3"/>
  <c r="AD36" i="3"/>
  <c r="AE36" i="3"/>
  <c r="AF36" i="3"/>
  <c r="AG36" i="3"/>
  <c r="AH36" i="3"/>
  <c r="AC37" i="3"/>
  <c r="AD37" i="3"/>
  <c r="AE37" i="3"/>
  <c r="AF37" i="3"/>
  <c r="AG37" i="3"/>
  <c r="AH37" i="3"/>
  <c r="AC38" i="3"/>
  <c r="AD38" i="3"/>
  <c r="AE38" i="3"/>
  <c r="AF38" i="3"/>
  <c r="AG38" i="3"/>
  <c r="AH38" i="3"/>
  <c r="AC39" i="3"/>
  <c r="AD39" i="3"/>
  <c r="AE39" i="3"/>
  <c r="AF39" i="3"/>
  <c r="AG39" i="3"/>
  <c r="AH39" i="3"/>
  <c r="AD2" i="3"/>
  <c r="AE2" i="3"/>
  <c r="AF2" i="3"/>
  <c r="AG2" i="3"/>
  <c r="AH2" i="3"/>
  <c r="AI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T3" i="3"/>
  <c r="U3" i="3"/>
  <c r="V3" i="3"/>
  <c r="W3" i="3"/>
  <c r="X3" i="3"/>
  <c r="Y3" i="3"/>
  <c r="Z3" i="3"/>
  <c r="AA3" i="3"/>
  <c r="AB3" i="3"/>
  <c r="T4" i="3"/>
  <c r="U4" i="3"/>
  <c r="V4" i="3"/>
  <c r="W4" i="3"/>
  <c r="X4" i="3"/>
  <c r="Y4" i="3"/>
  <c r="Z4" i="3"/>
  <c r="AA4" i="3"/>
  <c r="AB4" i="3"/>
  <c r="T5" i="3"/>
  <c r="U5" i="3"/>
  <c r="V5" i="3"/>
  <c r="W5" i="3"/>
  <c r="X5" i="3"/>
  <c r="Y5" i="3"/>
  <c r="Z5" i="3"/>
  <c r="AA5" i="3"/>
  <c r="AB5" i="3"/>
  <c r="T6" i="3"/>
  <c r="U6" i="3"/>
  <c r="V6" i="3"/>
  <c r="W6" i="3"/>
  <c r="X6" i="3"/>
  <c r="Y6" i="3"/>
  <c r="Z6" i="3"/>
  <c r="AA6" i="3"/>
  <c r="AB6" i="3"/>
  <c r="T7" i="3"/>
  <c r="U7" i="3"/>
  <c r="V7" i="3"/>
  <c r="W7" i="3"/>
  <c r="X7" i="3"/>
  <c r="Y7" i="3"/>
  <c r="Z7" i="3"/>
  <c r="AA7" i="3"/>
  <c r="AB7" i="3"/>
  <c r="T8" i="3"/>
  <c r="U8" i="3"/>
  <c r="V8" i="3"/>
  <c r="W8" i="3"/>
  <c r="X8" i="3"/>
  <c r="Y8" i="3"/>
  <c r="Z8" i="3"/>
  <c r="AA8" i="3"/>
  <c r="AB8" i="3"/>
  <c r="T9" i="3"/>
  <c r="U9" i="3"/>
  <c r="V9" i="3"/>
  <c r="W9" i="3"/>
  <c r="X9" i="3"/>
  <c r="Y9" i="3"/>
  <c r="Z9" i="3"/>
  <c r="AA9" i="3"/>
  <c r="AB9" i="3"/>
  <c r="T10" i="3"/>
  <c r="U10" i="3"/>
  <c r="V10" i="3"/>
  <c r="W10" i="3"/>
  <c r="X10" i="3"/>
  <c r="Y10" i="3"/>
  <c r="Z10" i="3"/>
  <c r="AA10" i="3"/>
  <c r="AB10" i="3"/>
  <c r="T11" i="3"/>
  <c r="U11" i="3"/>
  <c r="V11" i="3"/>
  <c r="W11" i="3"/>
  <c r="X11" i="3"/>
  <c r="Y11" i="3"/>
  <c r="Z11" i="3"/>
  <c r="AA11" i="3"/>
  <c r="AB11" i="3"/>
  <c r="T12" i="3"/>
  <c r="U12" i="3"/>
  <c r="V12" i="3"/>
  <c r="W12" i="3"/>
  <c r="X12" i="3"/>
  <c r="Y12" i="3"/>
  <c r="Z12" i="3"/>
  <c r="AA12" i="3"/>
  <c r="AB12" i="3"/>
  <c r="T13" i="3"/>
  <c r="U13" i="3"/>
  <c r="V13" i="3"/>
  <c r="W13" i="3"/>
  <c r="X13" i="3"/>
  <c r="Y13" i="3"/>
  <c r="Z13" i="3"/>
  <c r="AA13" i="3"/>
  <c r="AB13" i="3"/>
  <c r="T14" i="3"/>
  <c r="U14" i="3"/>
  <c r="V14" i="3"/>
  <c r="W14" i="3"/>
  <c r="X14" i="3"/>
  <c r="Y14" i="3"/>
  <c r="Z14" i="3"/>
  <c r="AA14" i="3"/>
  <c r="AB14" i="3"/>
  <c r="T15" i="3"/>
  <c r="U15" i="3"/>
  <c r="V15" i="3"/>
  <c r="W15" i="3"/>
  <c r="X15" i="3"/>
  <c r="Y15" i="3"/>
  <c r="Z15" i="3"/>
  <c r="AA15" i="3"/>
  <c r="AB15" i="3"/>
  <c r="T16" i="3"/>
  <c r="U16" i="3"/>
  <c r="V16" i="3"/>
  <c r="W16" i="3"/>
  <c r="X16" i="3"/>
  <c r="Y16" i="3"/>
  <c r="Z16" i="3"/>
  <c r="AA16" i="3"/>
  <c r="AB16" i="3"/>
  <c r="T17" i="3"/>
  <c r="U17" i="3"/>
  <c r="V17" i="3"/>
  <c r="W17" i="3"/>
  <c r="X17" i="3"/>
  <c r="Y17" i="3"/>
  <c r="Z17" i="3"/>
  <c r="AA17" i="3"/>
  <c r="AB17" i="3"/>
  <c r="T18" i="3"/>
  <c r="U18" i="3"/>
  <c r="V18" i="3"/>
  <c r="W18" i="3"/>
  <c r="X18" i="3"/>
  <c r="Y18" i="3"/>
  <c r="Z18" i="3"/>
  <c r="AA18" i="3"/>
  <c r="AB18" i="3"/>
  <c r="T19" i="3"/>
  <c r="U19" i="3"/>
  <c r="V19" i="3"/>
  <c r="W19" i="3"/>
  <c r="X19" i="3"/>
  <c r="Y19" i="3"/>
  <c r="Z19" i="3"/>
  <c r="AA19" i="3"/>
  <c r="AB19" i="3"/>
  <c r="T20" i="3"/>
  <c r="U20" i="3"/>
  <c r="V20" i="3"/>
  <c r="W20" i="3"/>
  <c r="X20" i="3"/>
  <c r="Y20" i="3"/>
  <c r="Z20" i="3"/>
  <c r="AA20" i="3"/>
  <c r="AB20" i="3"/>
  <c r="T21" i="3"/>
  <c r="U21" i="3"/>
  <c r="V21" i="3"/>
  <c r="W21" i="3"/>
  <c r="X21" i="3"/>
  <c r="Y21" i="3"/>
  <c r="Z21" i="3"/>
  <c r="AA21" i="3"/>
  <c r="AB21" i="3"/>
  <c r="T22" i="3"/>
  <c r="U22" i="3"/>
  <c r="V22" i="3"/>
  <c r="W22" i="3"/>
  <c r="X22" i="3"/>
  <c r="Y22" i="3"/>
  <c r="Z22" i="3"/>
  <c r="AA22" i="3"/>
  <c r="AB22" i="3"/>
  <c r="T23" i="3"/>
  <c r="U23" i="3"/>
  <c r="V23" i="3"/>
  <c r="W23" i="3"/>
  <c r="X23" i="3"/>
  <c r="Y23" i="3"/>
  <c r="Z23" i="3"/>
  <c r="AA23" i="3"/>
  <c r="AB23" i="3"/>
  <c r="T24" i="3"/>
  <c r="U24" i="3"/>
  <c r="V24" i="3"/>
  <c r="W24" i="3"/>
  <c r="X24" i="3"/>
  <c r="Y24" i="3"/>
  <c r="Z24" i="3"/>
  <c r="AA24" i="3"/>
  <c r="AB24" i="3"/>
  <c r="T25" i="3"/>
  <c r="U25" i="3"/>
  <c r="V25" i="3"/>
  <c r="W25" i="3"/>
  <c r="X25" i="3"/>
  <c r="Y25" i="3"/>
  <c r="Z25" i="3"/>
  <c r="AA25" i="3"/>
  <c r="AB25" i="3"/>
  <c r="T26" i="3"/>
  <c r="U26" i="3"/>
  <c r="V26" i="3"/>
  <c r="W26" i="3"/>
  <c r="X26" i="3"/>
  <c r="Y26" i="3"/>
  <c r="Z26" i="3"/>
  <c r="AA26" i="3"/>
  <c r="AB26" i="3"/>
  <c r="T27" i="3"/>
  <c r="U27" i="3"/>
  <c r="V27" i="3"/>
  <c r="W27" i="3"/>
  <c r="X27" i="3"/>
  <c r="Y27" i="3"/>
  <c r="Z27" i="3"/>
  <c r="AA27" i="3"/>
  <c r="AB27" i="3"/>
  <c r="T28" i="3"/>
  <c r="U28" i="3"/>
  <c r="V28" i="3"/>
  <c r="W28" i="3"/>
  <c r="X28" i="3"/>
  <c r="Y28" i="3"/>
  <c r="Z28" i="3"/>
  <c r="AA28" i="3"/>
  <c r="AB28" i="3"/>
  <c r="T29" i="3"/>
  <c r="U29" i="3"/>
  <c r="V29" i="3"/>
  <c r="W29" i="3"/>
  <c r="X29" i="3"/>
  <c r="Y29" i="3"/>
  <c r="Z29" i="3"/>
  <c r="AA29" i="3"/>
  <c r="AB29" i="3"/>
  <c r="T30" i="3"/>
  <c r="U30" i="3"/>
  <c r="V30" i="3"/>
  <c r="W30" i="3"/>
  <c r="X30" i="3"/>
  <c r="Y30" i="3"/>
  <c r="Z30" i="3"/>
  <c r="AA30" i="3"/>
  <c r="AB30" i="3"/>
  <c r="T31" i="3"/>
  <c r="U31" i="3"/>
  <c r="V31" i="3"/>
  <c r="W31" i="3"/>
  <c r="X31" i="3"/>
  <c r="Y31" i="3"/>
  <c r="Z31" i="3"/>
  <c r="AA31" i="3"/>
  <c r="AB31" i="3"/>
  <c r="T32" i="3"/>
  <c r="U32" i="3"/>
  <c r="V32" i="3"/>
  <c r="W32" i="3"/>
  <c r="X32" i="3"/>
  <c r="Y32" i="3"/>
  <c r="Z32" i="3"/>
  <c r="AA32" i="3"/>
  <c r="AB32" i="3"/>
  <c r="T33" i="3"/>
  <c r="U33" i="3"/>
  <c r="V33" i="3"/>
  <c r="W33" i="3"/>
  <c r="X33" i="3"/>
  <c r="Y33" i="3"/>
  <c r="Z33" i="3"/>
  <c r="AA33" i="3"/>
  <c r="AB33" i="3"/>
  <c r="T34" i="3"/>
  <c r="U34" i="3"/>
  <c r="V34" i="3"/>
  <c r="W34" i="3"/>
  <c r="X34" i="3"/>
  <c r="Y34" i="3"/>
  <c r="Z34" i="3"/>
  <c r="AA34" i="3"/>
  <c r="AB34" i="3"/>
  <c r="T35" i="3"/>
  <c r="U35" i="3"/>
  <c r="V35" i="3"/>
  <c r="W35" i="3"/>
  <c r="X35" i="3"/>
  <c r="Y35" i="3"/>
  <c r="Z35" i="3"/>
  <c r="AA35" i="3"/>
  <c r="AB35" i="3"/>
  <c r="T36" i="3"/>
  <c r="U36" i="3"/>
  <c r="V36" i="3"/>
  <c r="W36" i="3"/>
  <c r="X36" i="3"/>
  <c r="Y36" i="3"/>
  <c r="Z36" i="3"/>
  <c r="AA36" i="3"/>
  <c r="AB36" i="3"/>
  <c r="T37" i="3"/>
  <c r="U37" i="3"/>
  <c r="V37" i="3"/>
  <c r="W37" i="3"/>
  <c r="X37" i="3"/>
  <c r="Y37" i="3"/>
  <c r="Z37" i="3"/>
  <c r="AA37" i="3"/>
  <c r="AB37" i="3"/>
  <c r="T38" i="3"/>
  <c r="U38" i="3"/>
  <c r="V38" i="3"/>
  <c r="W38" i="3"/>
  <c r="X38" i="3"/>
  <c r="Y38" i="3"/>
  <c r="Z38" i="3"/>
  <c r="AA38" i="3"/>
  <c r="AB38" i="3"/>
  <c r="T39" i="3"/>
  <c r="U39" i="3"/>
  <c r="V39" i="3"/>
  <c r="W39" i="3"/>
  <c r="X39" i="3"/>
  <c r="Y39" i="3"/>
  <c r="Z39" i="3"/>
  <c r="AA39" i="3"/>
  <c r="AB39" i="3"/>
  <c r="U2" i="3"/>
  <c r="V2" i="3"/>
  <c r="W2" i="3"/>
  <c r="X2" i="3"/>
  <c r="Y2" i="3"/>
  <c r="Z2" i="3"/>
  <c r="AA2" i="3"/>
  <c r="AB2" i="3"/>
  <c r="AC2" i="3"/>
  <c r="T2" i="3"/>
  <c r="S2" i="3"/>
  <c r="R30" i="3"/>
  <c r="R2" i="3"/>
  <c r="M25" i="3"/>
  <c r="M26" i="3"/>
  <c r="M37" i="3"/>
  <c r="M38" i="3"/>
  <c r="M4" i="3"/>
  <c r="M9" i="3"/>
  <c r="M10" i="3"/>
  <c r="M11" i="3"/>
  <c r="M12" i="3"/>
  <c r="O2" i="3"/>
  <c r="N2" i="3" s="1"/>
  <c r="M2" i="3" s="1"/>
  <c r="Q2" i="3" s="1"/>
  <c r="O39" i="3"/>
  <c r="N39" i="3" s="1"/>
  <c r="M39" i="3" s="1"/>
  <c r="O3" i="3"/>
  <c r="N3" i="3" s="1"/>
  <c r="M3" i="3" s="1"/>
  <c r="O4" i="3"/>
  <c r="N4" i="3" s="1"/>
  <c r="O5" i="3"/>
  <c r="N5" i="3" s="1"/>
  <c r="O6" i="3"/>
  <c r="N6" i="3" s="1"/>
  <c r="M6" i="3" s="1"/>
  <c r="O7" i="3"/>
  <c r="N7" i="3" s="1"/>
  <c r="M7" i="3" s="1"/>
  <c r="O8" i="3"/>
  <c r="N8" i="3" s="1"/>
  <c r="M8" i="3" s="1"/>
  <c r="O9" i="3"/>
  <c r="N9" i="3" s="1"/>
  <c r="O10" i="3"/>
  <c r="N10" i="3" s="1"/>
  <c r="O11" i="3"/>
  <c r="N11" i="3" s="1"/>
  <c r="O12" i="3"/>
  <c r="N12" i="3" s="1"/>
  <c r="O13" i="3"/>
  <c r="N13" i="3" s="1"/>
  <c r="M13" i="3" s="1"/>
  <c r="O14" i="3"/>
  <c r="N14" i="3" s="1"/>
  <c r="M14" i="3" s="1"/>
  <c r="O15" i="3"/>
  <c r="N15" i="3" s="1"/>
  <c r="M15" i="3" s="1"/>
  <c r="O16" i="3"/>
  <c r="N16" i="3" s="1"/>
  <c r="M16" i="3" s="1"/>
  <c r="O17" i="3"/>
  <c r="N17" i="3" s="1"/>
  <c r="O18" i="3"/>
  <c r="N18" i="3" s="1"/>
  <c r="M18" i="3" s="1"/>
  <c r="O19" i="3"/>
  <c r="N19" i="3" s="1"/>
  <c r="M19" i="3" s="1"/>
  <c r="O20" i="3"/>
  <c r="N20" i="3" s="1"/>
  <c r="M20" i="3" s="1"/>
  <c r="O21" i="3"/>
  <c r="N21" i="3" s="1"/>
  <c r="M21" i="3" s="1"/>
  <c r="O22" i="3"/>
  <c r="N22" i="3" s="1"/>
  <c r="M22" i="3" s="1"/>
  <c r="O23" i="3"/>
  <c r="N23" i="3" s="1"/>
  <c r="M23" i="3" s="1"/>
  <c r="O24" i="3"/>
  <c r="N24" i="3" s="1"/>
  <c r="M24" i="3" s="1"/>
  <c r="O25" i="3"/>
  <c r="N25" i="3" s="1"/>
  <c r="O26" i="3"/>
  <c r="N26" i="3" s="1"/>
  <c r="O27" i="3"/>
  <c r="N27" i="3" s="1"/>
  <c r="M27" i="3" s="1"/>
  <c r="O28" i="3"/>
  <c r="N28" i="3" s="1"/>
  <c r="M28" i="3" s="1"/>
  <c r="O29" i="3"/>
  <c r="N29" i="3" s="1"/>
  <c r="O30" i="3"/>
  <c r="N30" i="3" s="1"/>
  <c r="O31" i="3"/>
  <c r="N31" i="3" s="1"/>
  <c r="M31" i="3" s="1"/>
  <c r="O32" i="3"/>
  <c r="N32" i="3" s="1"/>
  <c r="M32" i="3" s="1"/>
  <c r="O33" i="3"/>
  <c r="N33" i="3" s="1"/>
  <c r="M33" i="3" s="1"/>
  <c r="O34" i="3"/>
  <c r="N34" i="3" s="1"/>
  <c r="M34" i="3" s="1"/>
  <c r="O35" i="3"/>
  <c r="N35" i="3" s="1"/>
  <c r="M35" i="3" s="1"/>
  <c r="O36" i="3"/>
  <c r="N36" i="3" s="1"/>
  <c r="M36" i="3" s="1"/>
  <c r="O37" i="3"/>
  <c r="N37" i="3" s="1"/>
  <c r="O38" i="3"/>
  <c r="N38" i="3" s="1"/>
  <c r="Q29" i="3" l="1"/>
  <c r="Q17" i="3"/>
  <c r="M5" i="3"/>
  <c r="Q5" i="3" s="1"/>
  <c r="M30" i="3"/>
  <c r="M29" i="3"/>
  <c r="M17" i="3"/>
  <c r="Q18" i="3"/>
  <c r="Q6" i="3"/>
  <c r="R14" i="3"/>
  <c r="Q14" i="3"/>
  <c r="R38" i="3"/>
  <c r="Q38" i="3"/>
  <c r="R13" i="3"/>
  <c r="Q13" i="3"/>
  <c r="R11" i="3"/>
  <c r="Q11" i="3"/>
  <c r="R26" i="3"/>
  <c r="Q26" i="3"/>
  <c r="R36" i="3"/>
  <c r="Q36" i="3"/>
  <c r="R35" i="3"/>
  <c r="Q35" i="3"/>
  <c r="R21" i="3"/>
  <c r="Q21" i="3"/>
  <c r="Q31" i="3"/>
  <c r="R31" i="3"/>
  <c r="R37" i="3"/>
  <c r="Q37" i="3"/>
  <c r="R10" i="3"/>
  <c r="Q10" i="3"/>
  <c r="R24" i="3"/>
  <c r="Q24" i="3"/>
  <c r="R23" i="3"/>
  <c r="Q23" i="3"/>
  <c r="R22" i="3"/>
  <c r="Q22" i="3"/>
  <c r="R33" i="3"/>
  <c r="Q33" i="3"/>
  <c r="R9" i="3"/>
  <c r="Q9" i="3"/>
  <c r="Q20" i="3"/>
  <c r="R20" i="3"/>
  <c r="R25" i="3"/>
  <c r="Q25" i="3"/>
  <c r="R34" i="3"/>
  <c r="Q34" i="3"/>
  <c r="R39" i="3"/>
  <c r="Q39" i="3"/>
  <c r="R12" i="3"/>
  <c r="Q12" i="3"/>
  <c r="R32" i="3"/>
  <c r="Q32" i="3"/>
  <c r="Q8" i="3"/>
  <c r="R8" i="3"/>
  <c r="Q19" i="3"/>
  <c r="R19" i="3"/>
  <c r="R7" i="3"/>
  <c r="Q7" i="3"/>
  <c r="Q28" i="3"/>
  <c r="R28" i="3"/>
  <c r="Q16" i="3"/>
  <c r="R16" i="3"/>
  <c r="Q4" i="3"/>
  <c r="R4" i="3"/>
  <c r="Q27" i="3"/>
  <c r="R27" i="3"/>
  <c r="R15" i="3"/>
  <c r="Q15" i="3"/>
  <c r="Q3" i="3"/>
  <c r="R3" i="3"/>
  <c r="R6" i="3"/>
  <c r="R18" i="3"/>
  <c r="R17" i="3"/>
  <c r="R5" i="3"/>
  <c r="R29" i="3"/>
  <c r="Q30" i="3" l="1"/>
</calcChain>
</file>

<file path=xl/comments1.xml><?xml version="1.0" encoding="utf-8"?>
<comments xmlns="http://schemas.openxmlformats.org/spreadsheetml/2006/main">
  <authors>
    <author>Autor</author>
  </authors>
  <commentList>
    <comment ref="Q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Gersemia fruticosa</t>
        </r>
      </text>
    </comment>
    <comment ref="AL1" authorId="0">
      <text>
        <r>
          <rPr>
            <b/>
            <sz val="9"/>
            <color indexed="81"/>
            <rFont val="Tahoma"/>
            <family val="2"/>
            <charset val="238"/>
          </rPr>
          <t>Zwykle średnia dla trzech klatek</t>
        </r>
      </text>
    </comment>
    <comment ref="BD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Wartośc srednia dla trzech klatek</t>
        </r>
      </text>
    </comment>
    <comment ref="BC2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agregaty</t>
        </r>
      </text>
    </comment>
    <comment ref="BC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agregaty
</t>
        </r>
      </text>
    </comment>
    <comment ref="AC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liparidae ale może też polar scultpin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Gersemia fruticosa</t>
        </r>
      </text>
    </comment>
    <comment ref="AO1" authorId="0">
      <text>
        <r>
          <rPr>
            <b/>
            <sz val="9"/>
            <color indexed="81"/>
            <rFont val="Tahoma"/>
            <family val="2"/>
            <charset val="238"/>
          </rPr>
          <t>Zwykle średnia dla trzech klatek</t>
        </r>
      </text>
    </comment>
    <comment ref="BG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Wartośc srednia dla trzech klatek</t>
        </r>
      </text>
    </comment>
    <comment ref="BF2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agregaty</t>
        </r>
      </text>
    </comment>
    <comment ref="BF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agregaty
</t>
        </r>
      </text>
    </comment>
    <comment ref="AF3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liparidae ale może też polar scultpin</t>
        </r>
      </text>
    </comment>
  </commentList>
</comments>
</file>

<file path=xl/sharedStrings.xml><?xml version="1.0" encoding="utf-8"?>
<sst xmlns="http://schemas.openxmlformats.org/spreadsheetml/2006/main" count="640" uniqueCount="186">
  <si>
    <t>Station</t>
  </si>
  <si>
    <t>orginal station name</t>
  </si>
  <si>
    <t>Place</t>
  </si>
  <si>
    <t>Time</t>
  </si>
  <si>
    <t>Data</t>
  </si>
  <si>
    <t>Year</t>
  </si>
  <si>
    <t xml:space="preserve">Latitude </t>
  </si>
  <si>
    <t>Longitude</t>
  </si>
  <si>
    <t>Depth (m)</t>
  </si>
  <si>
    <t>Turbidity near the bottom</t>
  </si>
  <si>
    <t>Bottom type</t>
  </si>
  <si>
    <t>Dropstones</t>
  </si>
  <si>
    <t>Naticidae eggs</t>
  </si>
  <si>
    <t>Buccinum eggs</t>
  </si>
  <si>
    <t>Arenicola</t>
  </si>
  <si>
    <t>Anarhichas minor</t>
  </si>
  <si>
    <t>Terebellidae</t>
  </si>
  <si>
    <t>Urasterias lincki</t>
  </si>
  <si>
    <t>Ctenodiscus crispatus</t>
  </si>
  <si>
    <t>Pandalidae</t>
  </si>
  <si>
    <t>Thoridae</t>
  </si>
  <si>
    <t xml:space="preserve">Crangonidae </t>
  </si>
  <si>
    <t>Hippoglossoides platessoides/ Reinhardtius hippoglossoides</t>
  </si>
  <si>
    <t>Lumpeninae/Lycodinae</t>
  </si>
  <si>
    <t>Unidentified Anemone</t>
  </si>
  <si>
    <t>Liparidae</t>
  </si>
  <si>
    <t>Pagurus pubescens/bernhardus</t>
  </si>
  <si>
    <t>Gadus morhua</t>
  </si>
  <si>
    <t>Boreogadus saida</t>
  </si>
  <si>
    <t>Ophioscolex glacialis</t>
  </si>
  <si>
    <t>Alcyonidium disciforme</t>
  </si>
  <si>
    <t>Hyas araneus/coarctatus</t>
  </si>
  <si>
    <t>Euchone papillosa</t>
  </si>
  <si>
    <t>Pióropusze na rurkach</t>
  </si>
  <si>
    <t>Bucciunum sp.</t>
  </si>
  <si>
    <t>Ptychogastria polaris</t>
  </si>
  <si>
    <t>Dendronotus frondosus</t>
  </si>
  <si>
    <t>Chone infundibuliformis</t>
  </si>
  <si>
    <t>Chlamys islandica</t>
  </si>
  <si>
    <t>Strongylocentrotus droebachiensis</t>
  </si>
  <si>
    <t>Naticidae</t>
  </si>
  <si>
    <t>Nemertea indet.</t>
  </si>
  <si>
    <t>Alcyonidium gelatinosum</t>
  </si>
  <si>
    <t>Candidae indet.</t>
  </si>
  <si>
    <t>Crossaster papposus</t>
  </si>
  <si>
    <t>Pteraster militaris</t>
  </si>
  <si>
    <t>Solaster endeca</t>
  </si>
  <si>
    <t>Balanus sp.</t>
  </si>
  <si>
    <t>syfony</t>
  </si>
  <si>
    <t>Ascidiacea indet.</t>
  </si>
  <si>
    <t>Porifera indet.</t>
  </si>
  <si>
    <t>ISF4</t>
  </si>
  <si>
    <t>Gp12</t>
  </si>
  <si>
    <t>Gipsvika</t>
  </si>
  <si>
    <t>soft</t>
  </si>
  <si>
    <t>present</t>
  </si>
  <si>
    <t>lack</t>
  </si>
  <si>
    <t>Digital 40</t>
  </si>
  <si>
    <t>NIE</t>
  </si>
  <si>
    <t>ISF5</t>
  </si>
  <si>
    <t>Gp11</t>
  </si>
  <si>
    <t>mixed</t>
  </si>
  <si>
    <t>-</t>
  </si>
  <si>
    <t>Digital 43</t>
  </si>
  <si>
    <t>ISF6</t>
  </si>
  <si>
    <t>Gp10</t>
  </si>
  <si>
    <t>Digital 36</t>
  </si>
  <si>
    <t>Nie</t>
  </si>
  <si>
    <t>ISF7</t>
  </si>
  <si>
    <t>Gp8</t>
  </si>
  <si>
    <t>Digital 42</t>
  </si>
  <si>
    <t>NIe</t>
  </si>
  <si>
    <t>ISF8</t>
  </si>
  <si>
    <t>Gp7</t>
  </si>
  <si>
    <t>Tak</t>
  </si>
  <si>
    <t>ISF9</t>
  </si>
  <si>
    <t>Gp6</t>
  </si>
  <si>
    <t>Digital 44</t>
  </si>
  <si>
    <t>ISF10</t>
  </si>
  <si>
    <t>Gp4</t>
  </si>
  <si>
    <t>ISF11</t>
  </si>
  <si>
    <t>Gp3</t>
  </si>
  <si>
    <t>ISF13</t>
  </si>
  <si>
    <t>YOL1</t>
  </si>
  <si>
    <t>Yoldiabukta</t>
  </si>
  <si>
    <t>ISF14</t>
  </si>
  <si>
    <t>YOL2</t>
  </si>
  <si>
    <t>ISF15</t>
  </si>
  <si>
    <t>YOL3</t>
  </si>
  <si>
    <t>Digital 41</t>
  </si>
  <si>
    <t>ISF16</t>
  </si>
  <si>
    <t>YOL4</t>
  </si>
  <si>
    <t>ISF70</t>
  </si>
  <si>
    <t>YOL5</t>
  </si>
  <si>
    <t>Digital 10</t>
  </si>
  <si>
    <t>ISF71</t>
  </si>
  <si>
    <t>YOL6</t>
  </si>
  <si>
    <t>Digital 15</t>
  </si>
  <si>
    <t>ISF72</t>
  </si>
  <si>
    <t>YOL7</t>
  </si>
  <si>
    <t>Digital 20</t>
  </si>
  <si>
    <t>ISF21</t>
  </si>
  <si>
    <t>S1</t>
  </si>
  <si>
    <t>Sassenfjorden</t>
  </si>
  <si>
    <t>ISF22</t>
  </si>
  <si>
    <t>S2</t>
  </si>
  <si>
    <t>ISF23</t>
  </si>
  <si>
    <t>S3</t>
  </si>
  <si>
    <t>ISF24</t>
  </si>
  <si>
    <t>S4</t>
  </si>
  <si>
    <t xml:space="preserve">Digital 40 </t>
  </si>
  <si>
    <t>ISF33</t>
  </si>
  <si>
    <t>Colesbukta 1</t>
  </si>
  <si>
    <t>Colesbukta</t>
  </si>
  <si>
    <t>20.07.2020</t>
  </si>
  <si>
    <t>Hard</t>
  </si>
  <si>
    <t>ISF34</t>
  </si>
  <si>
    <t>Colesbukta 2</t>
  </si>
  <si>
    <t>ISF35</t>
  </si>
  <si>
    <t>Colesbukta 3</t>
  </si>
  <si>
    <t>hard</t>
  </si>
  <si>
    <t>ISF36</t>
  </si>
  <si>
    <t>Colesbukta 4</t>
  </si>
  <si>
    <t>ISF37</t>
  </si>
  <si>
    <t>Colesbukta 5</t>
  </si>
  <si>
    <t>ISF38</t>
  </si>
  <si>
    <t>Colesbukta 6</t>
  </si>
  <si>
    <t>ISF39</t>
  </si>
  <si>
    <t>Colesbukta 7</t>
  </si>
  <si>
    <t>ISF49</t>
  </si>
  <si>
    <t>YOL 3</t>
  </si>
  <si>
    <t>21.07.2020</t>
  </si>
  <si>
    <t>No</t>
  </si>
  <si>
    <t>ISF50</t>
  </si>
  <si>
    <t xml:space="preserve">YOL 2 </t>
  </si>
  <si>
    <t>Yes</t>
  </si>
  <si>
    <t>ISF51</t>
  </si>
  <si>
    <t>YOL 1</t>
  </si>
  <si>
    <t>Digital 25</t>
  </si>
  <si>
    <t>ISF52</t>
  </si>
  <si>
    <t>YOL 0</t>
  </si>
  <si>
    <t>Digital 23</t>
  </si>
  <si>
    <t>ISF53</t>
  </si>
  <si>
    <t>YOL -1</t>
  </si>
  <si>
    <t>ISF63</t>
  </si>
  <si>
    <t>Sassen 1</t>
  </si>
  <si>
    <t>24.07.2020</t>
  </si>
  <si>
    <t>ISF64</t>
  </si>
  <si>
    <t>Sassen 2</t>
  </si>
  <si>
    <t>ISF65</t>
  </si>
  <si>
    <t>Sassen 3</t>
  </si>
  <si>
    <t>ISF66</t>
  </si>
  <si>
    <t>Sassen 4</t>
  </si>
  <si>
    <t>Digital 65</t>
  </si>
  <si>
    <t>ISF67</t>
  </si>
  <si>
    <t>Sassen 5</t>
  </si>
  <si>
    <t>25.07.2020</t>
  </si>
  <si>
    <t>ISF68</t>
  </si>
  <si>
    <t>Sassen 6</t>
  </si>
  <si>
    <t>Digital 45</t>
  </si>
  <si>
    <t>ISF69</t>
  </si>
  <si>
    <t>Sassen 7</t>
  </si>
  <si>
    <r>
      <rPr>
        <b/>
        <i/>
        <sz val="11"/>
        <color theme="1"/>
        <rFont val="Calibri"/>
        <family val="2"/>
        <charset val="238"/>
        <scheme val="minor"/>
      </rPr>
      <t>Gersemia</t>
    </r>
    <r>
      <rPr>
        <b/>
        <sz val="11"/>
        <color theme="1"/>
        <rFont val="Calibri"/>
        <family val="2"/>
        <charset val="238"/>
        <scheme val="minor"/>
      </rPr>
      <t xml:space="preserve"> indet.</t>
    </r>
  </si>
  <si>
    <r>
      <rPr>
        <b/>
        <i/>
        <sz val="11"/>
        <color theme="1"/>
        <rFont val="Calibri"/>
        <family val="2"/>
        <charset val="238"/>
        <scheme val="minor"/>
      </rPr>
      <t>Pectinaria</t>
    </r>
    <r>
      <rPr>
        <b/>
        <sz val="11"/>
        <color theme="1"/>
        <rFont val="Calibri"/>
        <family val="2"/>
        <charset val="238"/>
        <scheme val="minor"/>
      </rPr>
      <t xml:space="preserve"> sp.</t>
    </r>
  </si>
  <si>
    <r>
      <rPr>
        <b/>
        <i/>
        <sz val="11"/>
        <color theme="1"/>
        <rFont val="Calibri"/>
        <family val="2"/>
        <charset val="238"/>
        <scheme val="minor"/>
      </rPr>
      <t>Ophiura Sarsii</t>
    </r>
    <r>
      <rPr>
        <b/>
        <sz val="11"/>
        <color theme="1"/>
        <rFont val="Calibri"/>
        <family val="2"/>
        <charset val="238"/>
        <scheme val="minor"/>
      </rPr>
      <t>/</t>
    </r>
    <r>
      <rPr>
        <b/>
        <i/>
        <sz val="11"/>
        <color theme="1"/>
        <rFont val="Calibri"/>
        <family val="2"/>
        <charset val="238"/>
        <scheme val="minor"/>
      </rPr>
      <t>robusta</t>
    </r>
  </si>
  <si>
    <r>
      <rPr>
        <b/>
        <i/>
        <sz val="11"/>
        <rFont val="Calibri"/>
        <family val="2"/>
        <charset val="238"/>
        <scheme val="minor"/>
      </rPr>
      <t>Cerianthus</t>
    </r>
    <r>
      <rPr>
        <b/>
        <sz val="11"/>
        <rFont val="Calibri"/>
        <family val="2"/>
        <charset val="238"/>
        <scheme val="minor"/>
      </rPr>
      <t xml:space="preserve"> sp.</t>
    </r>
  </si>
  <si>
    <r>
      <rPr>
        <b/>
        <i/>
        <sz val="11"/>
        <rFont val="Calibri"/>
        <family val="2"/>
        <charset val="238"/>
        <scheme val="minor"/>
      </rPr>
      <t>Urticina</t>
    </r>
    <r>
      <rPr>
        <b/>
        <sz val="11"/>
        <rFont val="Calibri"/>
        <family val="2"/>
        <charset val="238"/>
        <scheme val="minor"/>
      </rPr>
      <t xml:space="preserve">  sp.</t>
    </r>
  </si>
  <si>
    <r>
      <rPr>
        <b/>
        <i/>
        <sz val="11"/>
        <rFont val="Calibri"/>
        <family val="2"/>
        <charset val="238"/>
        <scheme val="minor"/>
      </rPr>
      <t>Phyllodoce</t>
    </r>
    <r>
      <rPr>
        <b/>
        <sz val="11"/>
        <rFont val="Calibri"/>
        <family val="2"/>
        <charset val="238"/>
        <scheme val="minor"/>
      </rPr>
      <t xml:space="preserve"> sp.</t>
    </r>
  </si>
  <si>
    <t>Analizowany czas nagrania</t>
  </si>
  <si>
    <t>Scale of suspended matter</t>
  </si>
  <si>
    <t>little</t>
  </si>
  <si>
    <t>moderate</t>
  </si>
  <si>
    <t>a lot of</t>
  </si>
  <si>
    <t>0,51m/s</t>
  </si>
  <si>
    <t>Realny czas</t>
  </si>
  <si>
    <t>Pokonana droga (m)</t>
  </si>
  <si>
    <t>Całkowita pokryta powieszchnia (m*-2)</t>
  </si>
  <si>
    <t>0,36m2</t>
  </si>
  <si>
    <t>0,06m/s</t>
  </si>
  <si>
    <t>0,8m</t>
  </si>
  <si>
    <t>0,45m</t>
  </si>
  <si>
    <t xml:space="preserve">average camera drift </t>
  </si>
  <si>
    <t xml:space="preserve">average visual field </t>
  </si>
  <si>
    <t xml:space="preserve">average lenghth of longer picture frame </t>
  </si>
  <si>
    <t>average length of shorter picture frame</t>
  </si>
  <si>
    <t>knot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</si>
</sst>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165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9"/>
  <sheetViews>
    <sheetView topLeftCell="AD1" workbookViewId="0">
      <selection activeCell="AQ23" sqref="AQ23"/>
    </sheetView>
  </sheetViews>
  <sheetFormatPr defaultRowHeight="15" x14ac:dyDescent="0.25"/>
  <cols>
    <col min="2" max="2" width="13.140625" customWidth="1"/>
    <col min="3" max="3" width="12.85546875" customWidth="1"/>
    <col min="4" max="4" width="8.85546875" style="20"/>
    <col min="5" max="5" width="11.42578125" customWidth="1"/>
    <col min="13" max="13" width="11.85546875" customWidth="1"/>
    <col min="19" max="19" width="13.140625" customWidth="1"/>
    <col min="20" max="20" width="11.140625" customWidth="1"/>
    <col min="21" max="21" width="10.5703125" customWidth="1"/>
    <col min="22" max="22" width="11.85546875" customWidth="1"/>
    <col min="25" max="25" width="11.28515625" customWidth="1"/>
    <col min="26" max="26" width="22.85546875" customWidth="1"/>
    <col min="27" max="27" width="12.140625" customWidth="1"/>
    <col min="28" max="28" width="11.5703125" customWidth="1"/>
    <col min="30" max="30" width="13.42578125" customWidth="1"/>
    <col min="31" max="31" width="21.140625" customWidth="1"/>
    <col min="34" max="34" width="10.85546875" customWidth="1"/>
    <col min="35" max="35" width="11.140625" customWidth="1"/>
    <col min="36" max="36" width="11.85546875" customWidth="1"/>
    <col min="37" max="37" width="12.42578125" customWidth="1"/>
    <col min="42" max="42" width="12.5703125" customWidth="1"/>
    <col min="45" max="45" width="17" customWidth="1"/>
    <col min="48" max="48" width="12.42578125" customWidth="1"/>
  </cols>
  <sheetData>
    <row r="1" spans="1:58" ht="41.1" customHeight="1" x14ac:dyDescent="0.25">
      <c r="A1" s="1" t="s">
        <v>0</v>
      </c>
      <c r="B1" s="1" t="s">
        <v>1</v>
      </c>
      <c r="C1" s="1" t="s">
        <v>2</v>
      </c>
      <c r="D1" s="18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168</v>
      </c>
      <c r="N1" s="1" t="s">
        <v>12</v>
      </c>
      <c r="O1" s="1" t="s">
        <v>13</v>
      </c>
      <c r="P1" s="4" t="s">
        <v>14</v>
      </c>
      <c r="Q1" s="1" t="s">
        <v>162</v>
      </c>
      <c r="R1" s="3" t="s">
        <v>15</v>
      </c>
      <c r="S1" s="1" t="s">
        <v>163</v>
      </c>
      <c r="T1" s="1" t="s">
        <v>16</v>
      </c>
      <c r="U1" s="5" t="s">
        <v>17</v>
      </c>
      <c r="V1" s="5" t="s">
        <v>18</v>
      </c>
      <c r="W1" s="6" t="s">
        <v>19</v>
      </c>
      <c r="X1" s="6" t="s">
        <v>20</v>
      </c>
      <c r="Y1" s="6" t="s">
        <v>21</v>
      </c>
      <c r="Z1" s="5" t="s">
        <v>22</v>
      </c>
      <c r="AA1" s="6" t="s">
        <v>23</v>
      </c>
      <c r="AB1" s="6" t="s">
        <v>24</v>
      </c>
      <c r="AC1" s="6" t="s">
        <v>25</v>
      </c>
      <c r="AD1" s="6" t="s">
        <v>164</v>
      </c>
      <c r="AE1" s="5" t="s">
        <v>26</v>
      </c>
      <c r="AF1" s="5" t="s">
        <v>27</v>
      </c>
      <c r="AG1" s="5" t="s">
        <v>28</v>
      </c>
      <c r="AH1" s="7" t="s">
        <v>165</v>
      </c>
      <c r="AI1" s="8" t="s">
        <v>29</v>
      </c>
      <c r="AJ1" s="8" t="s">
        <v>30</v>
      </c>
      <c r="AK1" s="8" t="s">
        <v>31</v>
      </c>
      <c r="AL1" s="8" t="s">
        <v>32</v>
      </c>
      <c r="AM1" s="9" t="s">
        <v>33</v>
      </c>
      <c r="AN1" s="7" t="s">
        <v>34</v>
      </c>
      <c r="AO1" s="8" t="s">
        <v>35</v>
      </c>
      <c r="AP1" s="8" t="s">
        <v>36</v>
      </c>
      <c r="AQ1" s="8" t="s">
        <v>37</v>
      </c>
      <c r="AR1" s="8" t="s">
        <v>38</v>
      </c>
      <c r="AS1" s="8" t="s">
        <v>39</v>
      </c>
      <c r="AT1" s="7" t="s">
        <v>40</v>
      </c>
      <c r="AU1" s="7" t="s">
        <v>41</v>
      </c>
      <c r="AV1" s="8" t="s">
        <v>42</v>
      </c>
      <c r="AW1" s="7" t="s">
        <v>43</v>
      </c>
      <c r="AX1" s="8" t="s">
        <v>44</v>
      </c>
      <c r="AY1" s="8" t="s">
        <v>45</v>
      </c>
      <c r="AZ1" s="7" t="s">
        <v>166</v>
      </c>
      <c r="BA1" s="8" t="s">
        <v>46</v>
      </c>
      <c r="BB1" s="7" t="s">
        <v>167</v>
      </c>
      <c r="BC1" s="7" t="s">
        <v>47</v>
      </c>
      <c r="BD1" s="7" t="s">
        <v>48</v>
      </c>
      <c r="BE1" s="7" t="s">
        <v>49</v>
      </c>
      <c r="BF1" s="7" t="s">
        <v>50</v>
      </c>
    </row>
    <row r="2" spans="1:58" x14ac:dyDescent="0.25">
      <c r="A2" s="12" t="s">
        <v>51</v>
      </c>
      <c r="B2" s="12" t="s">
        <v>52</v>
      </c>
      <c r="C2" s="12" t="s">
        <v>53</v>
      </c>
      <c r="D2" s="19">
        <v>0.99305555555555547</v>
      </c>
      <c r="E2" s="13">
        <v>43668</v>
      </c>
      <c r="F2" s="14">
        <v>2019</v>
      </c>
      <c r="G2" s="15">
        <v>78.429349999999999</v>
      </c>
      <c r="H2" s="15">
        <v>16.308516666666666</v>
      </c>
      <c r="I2" s="12">
        <v>45</v>
      </c>
      <c r="J2" s="11">
        <v>1</v>
      </c>
      <c r="K2" s="10" t="s">
        <v>54</v>
      </c>
      <c r="L2" s="10" t="s">
        <v>56</v>
      </c>
      <c r="M2" s="10" t="s">
        <v>57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>
        <v>1</v>
      </c>
      <c r="AA2" s="10">
        <v>5</v>
      </c>
      <c r="AB2" s="10"/>
      <c r="AC2" s="10"/>
      <c r="AD2" s="10"/>
      <c r="AE2" s="10">
        <v>5</v>
      </c>
      <c r="AF2" s="10"/>
      <c r="AG2" s="10"/>
      <c r="AH2" s="10"/>
      <c r="AI2" s="10"/>
      <c r="AJ2" s="10"/>
      <c r="AK2" s="10"/>
      <c r="AL2" s="10">
        <v>21</v>
      </c>
      <c r="AM2" s="10" t="s">
        <v>58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x14ac:dyDescent="0.25">
      <c r="A3" s="12" t="s">
        <v>59</v>
      </c>
      <c r="B3" s="12" t="s">
        <v>60</v>
      </c>
      <c r="C3" s="12" t="s">
        <v>53</v>
      </c>
      <c r="D3" s="19">
        <v>4.0972222222222222E-2</v>
      </c>
      <c r="E3" s="13">
        <v>43668</v>
      </c>
      <c r="F3" s="14">
        <v>2019</v>
      </c>
      <c r="G3" s="15">
        <v>78.425966666666667</v>
      </c>
      <c r="H3" s="15">
        <v>16.370716666666667</v>
      </c>
      <c r="I3" s="12">
        <v>33</v>
      </c>
      <c r="J3" s="11">
        <v>0</v>
      </c>
      <c r="K3" s="10" t="s">
        <v>61</v>
      </c>
      <c r="L3" s="10" t="s">
        <v>55</v>
      </c>
      <c r="M3" s="10" t="s">
        <v>63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>
        <v>1</v>
      </c>
      <c r="AA3" s="10">
        <v>14</v>
      </c>
      <c r="AB3" s="10"/>
      <c r="AC3" s="10"/>
      <c r="AD3" s="10"/>
      <c r="AE3" s="10">
        <v>12</v>
      </c>
      <c r="AF3" s="10"/>
      <c r="AG3" s="10"/>
      <c r="AH3" s="10"/>
      <c r="AI3" s="10"/>
      <c r="AJ3" s="10"/>
      <c r="AK3" s="10">
        <v>16</v>
      </c>
      <c r="AL3" s="10"/>
      <c r="AM3" s="10"/>
      <c r="AN3" s="10"/>
      <c r="AO3" s="10"/>
      <c r="AP3" s="10"/>
      <c r="AQ3" s="10"/>
      <c r="AR3" s="10">
        <v>6</v>
      </c>
      <c r="AS3" s="10">
        <v>2</v>
      </c>
      <c r="AT3" s="10"/>
      <c r="AU3" s="10"/>
      <c r="AV3" s="10"/>
      <c r="AW3" s="10"/>
      <c r="AX3" s="10"/>
      <c r="AY3" s="10"/>
      <c r="AZ3" s="10"/>
      <c r="BA3" s="10"/>
      <c r="BB3" s="10"/>
      <c r="BC3" s="10">
        <v>35</v>
      </c>
      <c r="BD3" s="10"/>
      <c r="BE3" s="10">
        <v>1</v>
      </c>
      <c r="BF3" s="10">
        <v>40</v>
      </c>
    </row>
    <row r="4" spans="1:58" x14ac:dyDescent="0.25">
      <c r="A4" s="12" t="s">
        <v>64</v>
      </c>
      <c r="B4" s="12" t="s">
        <v>65</v>
      </c>
      <c r="C4" s="12" t="s">
        <v>53</v>
      </c>
      <c r="D4" s="19">
        <v>6.458333333333334E-2</v>
      </c>
      <c r="E4" s="13">
        <v>43669</v>
      </c>
      <c r="F4" s="14">
        <v>2019</v>
      </c>
      <c r="G4" s="15">
        <v>78.423733333333331</v>
      </c>
      <c r="H4" s="15">
        <v>16.44595</v>
      </c>
      <c r="I4" s="12">
        <v>53</v>
      </c>
      <c r="J4" s="11">
        <v>1</v>
      </c>
      <c r="K4" s="10" t="s">
        <v>54</v>
      </c>
      <c r="L4" s="10" t="s">
        <v>56</v>
      </c>
      <c r="M4" s="10" t="s">
        <v>66</v>
      </c>
      <c r="N4" s="10"/>
      <c r="O4" s="10"/>
      <c r="P4" s="10"/>
      <c r="Q4" s="10"/>
      <c r="R4" s="10"/>
      <c r="S4" s="10"/>
      <c r="T4" s="10"/>
      <c r="U4" s="10">
        <v>3</v>
      </c>
      <c r="V4" s="10"/>
      <c r="W4" s="10"/>
      <c r="X4" s="10"/>
      <c r="Y4" s="10"/>
      <c r="Z4" s="10">
        <v>1</v>
      </c>
      <c r="AA4" s="10">
        <v>18</v>
      </c>
      <c r="AB4" s="10"/>
      <c r="AC4" s="10"/>
      <c r="AD4" s="10"/>
      <c r="AE4" s="10">
        <v>2</v>
      </c>
      <c r="AF4" s="10"/>
      <c r="AG4" s="10">
        <v>1</v>
      </c>
      <c r="AH4" s="10"/>
      <c r="AI4" s="10"/>
      <c r="AJ4" s="10"/>
      <c r="AK4" s="10"/>
      <c r="AL4" s="10">
        <v>32</v>
      </c>
      <c r="AM4" s="10" t="s">
        <v>67</v>
      </c>
      <c r="AN4" s="10">
        <v>2</v>
      </c>
      <c r="AO4" s="10"/>
      <c r="AP4" s="10"/>
      <c r="AQ4" s="10"/>
      <c r="AR4" s="10"/>
      <c r="AS4" s="10">
        <v>1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1:58" x14ac:dyDescent="0.25">
      <c r="A5" s="12" t="s">
        <v>68</v>
      </c>
      <c r="B5" s="12" t="s">
        <v>69</v>
      </c>
      <c r="C5" s="12" t="s">
        <v>53</v>
      </c>
      <c r="D5" s="19">
        <v>9.3055555555555558E-2</v>
      </c>
      <c r="E5" s="13">
        <v>43669</v>
      </c>
      <c r="F5" s="14">
        <v>2019</v>
      </c>
      <c r="G5" s="15">
        <v>78.41865</v>
      </c>
      <c r="H5" s="15">
        <v>16.466750000000001</v>
      </c>
      <c r="I5" s="12">
        <v>48</v>
      </c>
      <c r="J5" s="11">
        <v>1</v>
      </c>
      <c r="K5" s="10" t="s">
        <v>54</v>
      </c>
      <c r="L5" s="10" t="s">
        <v>55</v>
      </c>
      <c r="M5" s="10" t="s">
        <v>70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>
        <v>1</v>
      </c>
      <c r="AA5" s="10">
        <v>23</v>
      </c>
      <c r="AB5" s="10"/>
      <c r="AC5" s="10"/>
      <c r="AD5" s="10"/>
      <c r="AE5" s="10">
        <v>2</v>
      </c>
      <c r="AF5" s="10"/>
      <c r="AG5" s="10"/>
      <c r="AH5" s="10"/>
      <c r="AI5" s="10"/>
      <c r="AJ5" s="10"/>
      <c r="AK5" s="10"/>
      <c r="AL5" s="10">
        <v>5</v>
      </c>
      <c r="AM5" s="10" t="s">
        <v>71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x14ac:dyDescent="0.25">
      <c r="A6" s="12" t="s">
        <v>72</v>
      </c>
      <c r="B6" s="12" t="s">
        <v>73</v>
      </c>
      <c r="C6" s="12" t="s">
        <v>53</v>
      </c>
      <c r="D6" s="19">
        <v>0.1125</v>
      </c>
      <c r="E6" s="13">
        <v>43669</v>
      </c>
      <c r="F6" s="14">
        <v>2019</v>
      </c>
      <c r="G6" s="15">
        <v>78.416116666666667</v>
      </c>
      <c r="H6" s="15">
        <v>16.518416666666667</v>
      </c>
      <c r="I6" s="12">
        <v>50</v>
      </c>
      <c r="J6" s="10">
        <v>0</v>
      </c>
      <c r="K6" s="10" t="s">
        <v>54</v>
      </c>
      <c r="L6" s="10" t="s">
        <v>55</v>
      </c>
      <c r="M6" s="10" t="s">
        <v>63</v>
      </c>
      <c r="N6" s="10"/>
      <c r="O6" s="10"/>
      <c r="P6" s="10"/>
      <c r="Q6" s="10"/>
      <c r="R6" s="10"/>
      <c r="S6" s="10"/>
      <c r="T6" s="10"/>
      <c r="U6" s="10"/>
      <c r="V6" s="10">
        <v>1</v>
      </c>
      <c r="W6" s="10"/>
      <c r="X6" s="10"/>
      <c r="Y6" s="10"/>
      <c r="Z6" s="10">
        <v>1</v>
      </c>
      <c r="AA6" s="10">
        <v>23</v>
      </c>
      <c r="AB6" s="10"/>
      <c r="AC6" s="10"/>
      <c r="AD6" s="10"/>
      <c r="AE6" s="10">
        <v>7</v>
      </c>
      <c r="AF6" s="10"/>
      <c r="AG6" s="10">
        <v>1</v>
      </c>
      <c r="AH6" s="10"/>
      <c r="AI6" s="10"/>
      <c r="AJ6" s="10"/>
      <c r="AK6" s="10"/>
      <c r="AL6" s="10">
        <v>24</v>
      </c>
      <c r="AM6" s="10" t="s">
        <v>74</v>
      </c>
      <c r="AN6" s="10">
        <v>2</v>
      </c>
      <c r="AO6" s="10"/>
      <c r="AP6" s="10">
        <v>1</v>
      </c>
      <c r="AQ6" s="10">
        <v>1</v>
      </c>
      <c r="AR6" s="10"/>
      <c r="AS6" s="10"/>
      <c r="AT6" s="10"/>
      <c r="AU6" s="10"/>
      <c r="AV6" s="10">
        <v>3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58" x14ac:dyDescent="0.25">
      <c r="A7" s="12" t="s">
        <v>75</v>
      </c>
      <c r="B7" s="12" t="s">
        <v>76</v>
      </c>
      <c r="C7" s="12" t="s">
        <v>53</v>
      </c>
      <c r="D7" s="19">
        <v>0.12986111111111112</v>
      </c>
      <c r="E7" s="13">
        <v>43669</v>
      </c>
      <c r="F7" s="14">
        <v>2019</v>
      </c>
      <c r="G7" s="15">
        <v>78.411150000000006</v>
      </c>
      <c r="H7" s="15">
        <v>16.500133333333334</v>
      </c>
      <c r="I7" s="12">
        <v>52</v>
      </c>
      <c r="J7" s="11">
        <v>1</v>
      </c>
      <c r="K7" s="10" t="s">
        <v>54</v>
      </c>
      <c r="L7" s="10" t="s">
        <v>55</v>
      </c>
      <c r="M7" s="10" t="s">
        <v>77</v>
      </c>
      <c r="N7" s="10"/>
      <c r="O7" s="10"/>
      <c r="P7" s="10"/>
      <c r="Q7" s="10"/>
      <c r="R7" s="10"/>
      <c r="S7" s="10"/>
      <c r="T7" s="10"/>
      <c r="U7" s="10">
        <v>2</v>
      </c>
      <c r="V7" s="10">
        <v>1</v>
      </c>
      <c r="W7" s="10"/>
      <c r="X7" s="10"/>
      <c r="Y7" s="10"/>
      <c r="Z7" s="10"/>
      <c r="AA7" s="10">
        <v>2</v>
      </c>
      <c r="AB7" s="10"/>
      <c r="AC7" s="10"/>
      <c r="AD7" s="10"/>
      <c r="AE7" s="10">
        <v>2</v>
      </c>
      <c r="AF7" s="10"/>
      <c r="AG7" s="10"/>
      <c r="AH7" s="10"/>
      <c r="AI7" s="10"/>
      <c r="AJ7" s="10"/>
      <c r="AK7" s="10"/>
      <c r="AL7" s="10">
        <v>17</v>
      </c>
      <c r="AM7" s="10" t="s">
        <v>67</v>
      </c>
      <c r="AN7" s="10"/>
      <c r="AO7" s="10"/>
      <c r="AP7" s="10"/>
      <c r="AQ7" s="10">
        <v>1</v>
      </c>
      <c r="AR7" s="10"/>
      <c r="AS7" s="10"/>
      <c r="AT7" s="10"/>
      <c r="AU7" s="10"/>
      <c r="AV7" s="10">
        <v>3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1:58" x14ac:dyDescent="0.25">
      <c r="A8" s="12" t="s">
        <v>78</v>
      </c>
      <c r="B8" s="12" t="s">
        <v>79</v>
      </c>
      <c r="C8" s="12" t="s">
        <v>53</v>
      </c>
      <c r="D8" s="19">
        <v>0.15416666666666667</v>
      </c>
      <c r="E8" s="13">
        <v>43669</v>
      </c>
      <c r="F8" s="14">
        <v>2019</v>
      </c>
      <c r="G8" s="15">
        <v>78.412016666666673</v>
      </c>
      <c r="H8" s="15">
        <v>16.5669</v>
      </c>
      <c r="I8" s="12">
        <v>35</v>
      </c>
      <c r="J8" s="10">
        <v>1</v>
      </c>
      <c r="K8" s="10" t="s">
        <v>54</v>
      </c>
      <c r="L8" s="10" t="s">
        <v>55</v>
      </c>
      <c r="M8" s="10" t="s">
        <v>63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>
        <v>5</v>
      </c>
      <c r="AB8" s="10"/>
      <c r="AC8" s="10"/>
      <c r="AD8" s="10"/>
      <c r="AE8" s="10">
        <v>10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>
        <v>1</v>
      </c>
      <c r="AQ8" s="10">
        <v>7</v>
      </c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58" x14ac:dyDescent="0.25">
      <c r="A9" s="12" t="s">
        <v>80</v>
      </c>
      <c r="B9" s="12" t="s">
        <v>81</v>
      </c>
      <c r="C9" s="12" t="s">
        <v>53</v>
      </c>
      <c r="D9" s="19">
        <v>0.17430555555555557</v>
      </c>
      <c r="E9" s="13">
        <v>43669</v>
      </c>
      <c r="F9" s="14">
        <v>2019</v>
      </c>
      <c r="G9" s="15">
        <v>78.406516666666661</v>
      </c>
      <c r="H9" s="15">
        <v>16.563066666666668</v>
      </c>
      <c r="I9" s="12">
        <v>75</v>
      </c>
      <c r="J9" s="10">
        <v>1</v>
      </c>
      <c r="K9" s="10" t="s">
        <v>54</v>
      </c>
      <c r="L9" s="10" t="s">
        <v>55</v>
      </c>
      <c r="M9" s="10" t="s">
        <v>77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>
        <v>10</v>
      </c>
      <c r="AB9" s="10"/>
      <c r="AC9" s="10"/>
      <c r="AD9" s="10"/>
      <c r="AE9" s="10">
        <v>5</v>
      </c>
      <c r="AF9" s="10"/>
      <c r="AG9" s="10"/>
      <c r="AH9" s="10"/>
      <c r="AI9" s="10"/>
      <c r="AJ9" s="10"/>
      <c r="AK9" s="10"/>
      <c r="AL9" s="10">
        <v>16</v>
      </c>
      <c r="AM9" s="10" t="s">
        <v>74</v>
      </c>
      <c r="AN9" s="10"/>
      <c r="AO9" s="10"/>
      <c r="AP9" s="10"/>
      <c r="AQ9" s="10"/>
      <c r="AR9" s="10"/>
      <c r="AS9" s="10"/>
      <c r="AT9" s="10"/>
      <c r="AU9" s="10"/>
      <c r="AV9" s="10">
        <v>10</v>
      </c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58" s="21" customFormat="1" x14ac:dyDescent="0.25">
      <c r="A10" s="12" t="s">
        <v>82</v>
      </c>
      <c r="B10" s="12" t="s">
        <v>83</v>
      </c>
      <c r="C10" s="12" t="s">
        <v>84</v>
      </c>
      <c r="D10" s="19">
        <v>0.30833333333333335</v>
      </c>
      <c r="E10" s="13">
        <v>43670</v>
      </c>
      <c r="F10" s="14">
        <v>2019</v>
      </c>
      <c r="G10" s="15">
        <v>78.478983333333332</v>
      </c>
      <c r="H10" s="15">
        <v>14.621416666666667</v>
      </c>
      <c r="I10" s="12">
        <v>67</v>
      </c>
      <c r="J10" s="12">
        <v>0</v>
      </c>
      <c r="K10" s="12" t="s">
        <v>54</v>
      </c>
      <c r="L10" s="12" t="s">
        <v>55</v>
      </c>
      <c r="M10" s="12" t="s">
        <v>70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>
        <v>1</v>
      </c>
      <c r="Y10" s="12">
        <v>1</v>
      </c>
      <c r="Z10" s="12">
        <v>1</v>
      </c>
      <c r="AA10" s="12">
        <v>2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>
        <v>41</v>
      </c>
      <c r="AM10" s="12" t="s">
        <v>67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s="21" customFormat="1" x14ac:dyDescent="0.25">
      <c r="A11" s="12" t="s">
        <v>85</v>
      </c>
      <c r="B11" s="12" t="s">
        <v>86</v>
      </c>
      <c r="C11" s="12" t="s">
        <v>84</v>
      </c>
      <c r="D11" s="19">
        <v>0.39999999999999997</v>
      </c>
      <c r="E11" s="13">
        <v>43670</v>
      </c>
      <c r="F11" s="14">
        <v>2019</v>
      </c>
      <c r="G11" s="15">
        <v>78.494983333333337</v>
      </c>
      <c r="H11" s="15">
        <v>14.614649999999999</v>
      </c>
      <c r="I11" s="12">
        <v>78</v>
      </c>
      <c r="J11" s="14">
        <v>1</v>
      </c>
      <c r="K11" s="12" t="s">
        <v>54</v>
      </c>
      <c r="L11" s="12" t="s">
        <v>56</v>
      </c>
      <c r="M11" s="12" t="s">
        <v>70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2</v>
      </c>
      <c r="AA11" s="12">
        <v>4</v>
      </c>
      <c r="AB11" s="12"/>
      <c r="AC11" s="12"/>
      <c r="AD11" s="12"/>
      <c r="AE11" s="12">
        <v>2</v>
      </c>
      <c r="AF11" s="12"/>
      <c r="AG11" s="12"/>
      <c r="AH11" s="12">
        <v>1</v>
      </c>
      <c r="AI11" s="12"/>
      <c r="AJ11" s="12"/>
      <c r="AK11" s="12">
        <v>1</v>
      </c>
      <c r="AL11" s="12">
        <v>28</v>
      </c>
      <c r="AM11" s="12" t="s">
        <v>74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>
        <v>1</v>
      </c>
      <c r="BE11" s="12"/>
      <c r="BF11" s="12"/>
    </row>
    <row r="12" spans="1:58" s="21" customFormat="1" x14ac:dyDescent="0.25">
      <c r="A12" s="12" t="s">
        <v>87</v>
      </c>
      <c r="B12" s="12" t="s">
        <v>88</v>
      </c>
      <c r="C12" s="12" t="s">
        <v>84</v>
      </c>
      <c r="D12" s="19">
        <v>0.42708333333333331</v>
      </c>
      <c r="E12" s="13">
        <v>43670</v>
      </c>
      <c r="F12" s="14">
        <v>2019</v>
      </c>
      <c r="G12" s="15">
        <v>78.508849999999995</v>
      </c>
      <c r="H12" s="15">
        <v>14.585733333333334</v>
      </c>
      <c r="I12" s="12">
        <v>68</v>
      </c>
      <c r="J12" s="14">
        <v>1</v>
      </c>
      <c r="K12" s="12" t="s">
        <v>54</v>
      </c>
      <c r="L12" s="12" t="s">
        <v>56</v>
      </c>
      <c r="M12" s="12" t="s">
        <v>89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>
        <v>10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>
        <v>1</v>
      </c>
      <c r="AL12" s="12">
        <v>29</v>
      </c>
      <c r="AM12" s="12" t="s">
        <v>67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s="21" customFormat="1" x14ac:dyDescent="0.25">
      <c r="A13" s="12" t="s">
        <v>90</v>
      </c>
      <c r="B13" s="12" t="s">
        <v>91</v>
      </c>
      <c r="C13" s="12" t="s">
        <v>84</v>
      </c>
      <c r="D13" s="19">
        <v>0.59583333333333333</v>
      </c>
      <c r="E13" s="13">
        <v>43670</v>
      </c>
      <c r="F13" s="14">
        <v>2019</v>
      </c>
      <c r="G13" s="15">
        <v>78.479483333333334</v>
      </c>
      <c r="H13" s="15">
        <v>14.455333333333334</v>
      </c>
      <c r="I13" s="12">
        <v>40</v>
      </c>
      <c r="J13" s="12">
        <v>2</v>
      </c>
      <c r="K13" s="12" t="s">
        <v>54</v>
      </c>
      <c r="L13" s="12" t="s">
        <v>56</v>
      </c>
      <c r="M13" s="12" t="s">
        <v>63</v>
      </c>
      <c r="N13" s="12"/>
      <c r="O13" s="12"/>
      <c r="P13" s="12"/>
      <c r="Q13" s="12"/>
      <c r="R13" s="12"/>
      <c r="S13" s="12"/>
      <c r="T13" s="12"/>
      <c r="U13" s="12"/>
      <c r="V13" s="12"/>
      <c r="W13" s="12">
        <v>1</v>
      </c>
      <c r="X13" s="12"/>
      <c r="Y13" s="12"/>
      <c r="Z13" s="12"/>
      <c r="AA13" s="12">
        <v>2</v>
      </c>
      <c r="AB13" s="12"/>
      <c r="AC13" s="12"/>
      <c r="AD13" s="12">
        <v>80</v>
      </c>
      <c r="AE13" s="12"/>
      <c r="AF13" s="12"/>
      <c r="AG13" s="12">
        <v>1</v>
      </c>
      <c r="AH13" s="12">
        <v>1</v>
      </c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s="21" customFormat="1" x14ac:dyDescent="0.25">
      <c r="A14" s="12" t="s">
        <v>92</v>
      </c>
      <c r="B14" s="12" t="s">
        <v>93</v>
      </c>
      <c r="C14" s="12" t="s">
        <v>84</v>
      </c>
      <c r="D14" s="19">
        <v>0.62777777777777777</v>
      </c>
      <c r="E14" s="13">
        <v>43670</v>
      </c>
      <c r="F14" s="14">
        <v>2019</v>
      </c>
      <c r="G14" s="15">
        <v>78.4921333333333</v>
      </c>
      <c r="H14" s="15">
        <v>14.4543833333333</v>
      </c>
      <c r="I14" s="12">
        <v>50</v>
      </c>
      <c r="J14" s="12">
        <v>2</v>
      </c>
      <c r="K14" s="12" t="s">
        <v>54</v>
      </c>
      <c r="L14" s="12" t="s">
        <v>56</v>
      </c>
      <c r="M14" s="12" t="s">
        <v>94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v>1</v>
      </c>
      <c r="Z14" s="12"/>
      <c r="AA14" s="12">
        <v>2</v>
      </c>
      <c r="AB14" s="12"/>
      <c r="AC14" s="12"/>
      <c r="AD14" s="12">
        <v>65</v>
      </c>
      <c r="AE14" s="12"/>
      <c r="AF14" s="12">
        <v>1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s="21" customFormat="1" x14ac:dyDescent="0.25">
      <c r="A15" s="12" t="s">
        <v>95</v>
      </c>
      <c r="B15" s="12" t="s">
        <v>96</v>
      </c>
      <c r="C15" s="12" t="s">
        <v>84</v>
      </c>
      <c r="D15" s="19">
        <v>0.55555555555555558</v>
      </c>
      <c r="E15" s="13">
        <v>43670</v>
      </c>
      <c r="F15" s="14">
        <v>2019</v>
      </c>
      <c r="G15" s="15">
        <v>78.498633333333331</v>
      </c>
      <c r="H15" s="15">
        <v>14.430300000000001</v>
      </c>
      <c r="I15" s="12">
        <v>60</v>
      </c>
      <c r="J15" s="14">
        <v>2</v>
      </c>
      <c r="K15" s="12" t="s">
        <v>54</v>
      </c>
      <c r="L15" s="12" t="s">
        <v>56</v>
      </c>
      <c r="M15" s="12" t="s">
        <v>97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>
        <v>2</v>
      </c>
      <c r="AB15" s="12"/>
      <c r="AC15" s="12"/>
      <c r="AD15" s="12">
        <v>48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s="21" customFormat="1" x14ac:dyDescent="0.25">
      <c r="A16" s="12" t="s">
        <v>98</v>
      </c>
      <c r="B16" s="12" t="s">
        <v>99</v>
      </c>
      <c r="C16" s="12" t="s">
        <v>84</v>
      </c>
      <c r="D16" s="19">
        <v>0.72222222222222221</v>
      </c>
      <c r="E16" s="13">
        <v>43670</v>
      </c>
      <c r="F16" s="14">
        <v>2019</v>
      </c>
      <c r="G16" s="15">
        <v>78.485050000000001</v>
      </c>
      <c r="H16" s="15">
        <v>14.363949999999999</v>
      </c>
      <c r="I16" s="12">
        <v>60</v>
      </c>
      <c r="J16" s="14">
        <v>2</v>
      </c>
      <c r="K16" s="12" t="s">
        <v>54</v>
      </c>
      <c r="L16" s="12" t="s">
        <v>56</v>
      </c>
      <c r="M16" s="12" t="s">
        <v>100</v>
      </c>
      <c r="N16" s="12"/>
      <c r="O16" s="12"/>
      <c r="P16" s="12"/>
      <c r="Q16" s="12"/>
      <c r="R16" s="12"/>
      <c r="S16" s="12"/>
      <c r="T16" s="12"/>
      <c r="U16" s="12">
        <v>1</v>
      </c>
      <c r="V16" s="12"/>
      <c r="W16" s="12">
        <v>3</v>
      </c>
      <c r="X16" s="12"/>
      <c r="Y16" s="12"/>
      <c r="Z16" s="12"/>
      <c r="AA16" s="12">
        <v>2</v>
      </c>
      <c r="AB16" s="12"/>
      <c r="AC16" s="12"/>
      <c r="AD16" s="12">
        <v>340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21" customFormat="1" x14ac:dyDescent="0.25">
      <c r="A17" s="12" t="s">
        <v>101</v>
      </c>
      <c r="B17" s="12" t="s">
        <v>102</v>
      </c>
      <c r="C17" s="12" t="s">
        <v>103</v>
      </c>
      <c r="D17" s="19">
        <v>0.27847222222222223</v>
      </c>
      <c r="E17" s="13">
        <v>43673</v>
      </c>
      <c r="F17" s="14">
        <v>2019</v>
      </c>
      <c r="G17" s="16">
        <v>78.357883333333334</v>
      </c>
      <c r="H17" s="16">
        <v>17.360783333333334</v>
      </c>
      <c r="I17" s="12">
        <v>62</v>
      </c>
      <c r="J17" s="14">
        <v>2</v>
      </c>
      <c r="K17" s="12" t="s">
        <v>54</v>
      </c>
      <c r="L17" s="12" t="s">
        <v>56</v>
      </c>
      <c r="M17" s="12" t="s">
        <v>77</v>
      </c>
      <c r="N17" s="12"/>
      <c r="O17" s="12"/>
      <c r="P17" s="12"/>
      <c r="Q17" s="12"/>
      <c r="R17" s="12"/>
      <c r="S17" s="12"/>
      <c r="T17" s="12"/>
      <c r="U17" s="12">
        <v>1</v>
      </c>
      <c r="V17" s="12"/>
      <c r="W17" s="12"/>
      <c r="X17" s="12">
        <v>1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>
        <v>9</v>
      </c>
      <c r="AK17" s="12">
        <v>4</v>
      </c>
      <c r="AL17" s="12">
        <v>32</v>
      </c>
      <c r="AM17" s="12" t="s">
        <v>67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s="21" customFormat="1" x14ac:dyDescent="0.25">
      <c r="A18" s="12" t="s">
        <v>104</v>
      </c>
      <c r="B18" s="12" t="s">
        <v>105</v>
      </c>
      <c r="C18" s="12" t="s">
        <v>103</v>
      </c>
      <c r="D18" s="19">
        <v>0.31180555555555556</v>
      </c>
      <c r="E18" s="13">
        <v>43673</v>
      </c>
      <c r="F18" s="14">
        <v>2019</v>
      </c>
      <c r="G18" s="16">
        <v>78.3643</v>
      </c>
      <c r="H18" s="16">
        <v>16.881216666666667</v>
      </c>
      <c r="I18" s="12">
        <v>100</v>
      </c>
      <c r="J18" s="12">
        <v>0</v>
      </c>
      <c r="K18" s="12" t="s">
        <v>54</v>
      </c>
      <c r="L18" s="12" t="s">
        <v>56</v>
      </c>
      <c r="M18" s="12" t="s">
        <v>77</v>
      </c>
      <c r="N18" s="12"/>
      <c r="O18" s="12"/>
      <c r="P18" s="12"/>
      <c r="Q18" s="12"/>
      <c r="R18" s="12"/>
      <c r="S18" s="12"/>
      <c r="T18" s="12"/>
      <c r="U18" s="12">
        <v>3</v>
      </c>
      <c r="V18" s="12"/>
      <c r="W18" s="12"/>
      <c r="X18" s="12"/>
      <c r="Y18" s="12"/>
      <c r="Z18" s="12">
        <v>1</v>
      </c>
      <c r="AA18" s="12">
        <v>1</v>
      </c>
      <c r="AB18" s="12"/>
      <c r="AC18" s="12"/>
      <c r="AD18" s="12"/>
      <c r="AE18" s="12"/>
      <c r="AF18" s="12"/>
      <c r="AG18" s="12">
        <v>2</v>
      </c>
      <c r="AH18" s="12">
        <v>2</v>
      </c>
      <c r="AI18" s="12"/>
      <c r="AJ18" s="12"/>
      <c r="AK18" s="12"/>
      <c r="AL18" s="12">
        <v>6</v>
      </c>
      <c r="AM18" s="12" t="s">
        <v>74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s="21" customFormat="1" x14ac:dyDescent="0.25">
      <c r="A19" s="12" t="s">
        <v>106</v>
      </c>
      <c r="B19" s="12" t="s">
        <v>107</v>
      </c>
      <c r="C19" s="12" t="s">
        <v>103</v>
      </c>
      <c r="D19" s="19">
        <v>0.34583333333333338</v>
      </c>
      <c r="E19" s="13">
        <v>43673</v>
      </c>
      <c r="F19" s="14">
        <v>2019</v>
      </c>
      <c r="G19" s="16">
        <v>78.373699999999999</v>
      </c>
      <c r="H19" s="16">
        <v>16.906533333333332</v>
      </c>
      <c r="I19" s="12">
        <v>104</v>
      </c>
      <c r="J19" s="14">
        <v>1</v>
      </c>
      <c r="K19" s="12" t="s">
        <v>54</v>
      </c>
      <c r="L19" s="12" t="s">
        <v>55</v>
      </c>
      <c r="M19" s="12" t="s">
        <v>57</v>
      </c>
      <c r="N19" s="12"/>
      <c r="O19" s="12"/>
      <c r="P19" s="12"/>
      <c r="Q19" s="12"/>
      <c r="R19" s="12"/>
      <c r="S19" s="12"/>
      <c r="T19" s="12"/>
      <c r="U19" s="12">
        <v>1</v>
      </c>
      <c r="V19" s="12"/>
      <c r="W19" s="12"/>
      <c r="X19" s="12"/>
      <c r="Y19" s="12"/>
      <c r="Z19" s="12"/>
      <c r="AA19" s="12">
        <v>2</v>
      </c>
      <c r="AB19" s="12"/>
      <c r="AC19" s="12"/>
      <c r="AD19" s="12"/>
      <c r="AE19" s="12"/>
      <c r="AF19" s="12"/>
      <c r="AG19" s="12">
        <v>2</v>
      </c>
      <c r="AH19" s="12">
        <v>1</v>
      </c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s="21" customFormat="1" x14ac:dyDescent="0.25">
      <c r="A20" s="12" t="s">
        <v>108</v>
      </c>
      <c r="B20" s="12" t="s">
        <v>109</v>
      </c>
      <c r="C20" s="12" t="s">
        <v>103</v>
      </c>
      <c r="D20" s="19">
        <v>0.375</v>
      </c>
      <c r="E20" s="13">
        <v>43673</v>
      </c>
      <c r="F20" s="14">
        <v>2019</v>
      </c>
      <c r="G20" s="15">
        <v>78.383099999999999</v>
      </c>
      <c r="H20" s="15">
        <v>16.933050000000001</v>
      </c>
      <c r="I20" s="12">
        <v>101</v>
      </c>
      <c r="J20" s="12">
        <v>1</v>
      </c>
      <c r="K20" s="12" t="s">
        <v>54</v>
      </c>
      <c r="L20" s="12" t="s">
        <v>55</v>
      </c>
      <c r="M20" s="12" t="s">
        <v>110</v>
      </c>
      <c r="N20" s="12"/>
      <c r="O20" s="12"/>
      <c r="P20" s="12"/>
      <c r="Q20" s="12"/>
      <c r="R20" s="12"/>
      <c r="S20" s="12"/>
      <c r="T20" s="12"/>
      <c r="U20" s="12">
        <v>3</v>
      </c>
      <c r="V20" s="12"/>
      <c r="W20" s="12"/>
      <c r="X20" s="12"/>
      <c r="Y20" s="12"/>
      <c r="Z20" s="12"/>
      <c r="AA20" s="12">
        <v>3</v>
      </c>
      <c r="AB20" s="12"/>
      <c r="AC20" s="12"/>
      <c r="AD20" s="12"/>
      <c r="AE20" s="12"/>
      <c r="AF20" s="12"/>
      <c r="AG20" s="12">
        <v>5</v>
      </c>
      <c r="AH20" s="12">
        <v>3</v>
      </c>
      <c r="AI20" s="12"/>
      <c r="AJ20" s="12"/>
      <c r="AK20" s="12">
        <v>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>
        <v>5</v>
      </c>
      <c r="AY20" s="12"/>
      <c r="AZ20" s="12"/>
      <c r="BA20" s="12"/>
      <c r="BB20" s="12"/>
      <c r="BC20" s="12"/>
      <c r="BD20" s="12"/>
      <c r="BE20" s="12"/>
      <c r="BF20" s="12"/>
    </row>
    <row r="21" spans="1:58" s="21" customFormat="1" x14ac:dyDescent="0.25">
      <c r="A21" s="12" t="s">
        <v>111</v>
      </c>
      <c r="B21" s="12" t="s">
        <v>112</v>
      </c>
      <c r="C21" s="12" t="s">
        <v>113</v>
      </c>
      <c r="D21" s="19">
        <v>0.35486111111111113</v>
      </c>
      <c r="E21" s="17" t="s">
        <v>114</v>
      </c>
      <c r="F21" s="12">
        <v>2020</v>
      </c>
      <c r="G21" s="15">
        <v>78.139533333333304</v>
      </c>
      <c r="H21" s="15">
        <v>14.88945</v>
      </c>
      <c r="I21" s="12">
        <v>100</v>
      </c>
      <c r="J21" s="12">
        <v>0</v>
      </c>
      <c r="K21" s="12" t="s">
        <v>115</v>
      </c>
      <c r="L21" s="12" t="s">
        <v>62</v>
      </c>
      <c r="M21" s="12" t="s">
        <v>63</v>
      </c>
      <c r="N21" s="12"/>
      <c r="O21" s="12"/>
      <c r="P21" s="12"/>
      <c r="Q21" s="12">
        <v>1</v>
      </c>
      <c r="R21" s="12"/>
      <c r="S21" s="12">
        <v>1</v>
      </c>
      <c r="T21" s="12">
        <v>13</v>
      </c>
      <c r="U21" s="12"/>
      <c r="V21" s="12"/>
      <c r="W21" s="12">
        <v>1</v>
      </c>
      <c r="X21" s="12"/>
      <c r="Y21" s="12"/>
      <c r="Z21" s="12"/>
      <c r="AA21" s="12">
        <v>1</v>
      </c>
      <c r="AB21" s="12"/>
      <c r="AC21" s="12"/>
      <c r="AD21" s="12"/>
      <c r="AE21" s="12">
        <v>9</v>
      </c>
      <c r="AF21" s="12">
        <v>4</v>
      </c>
      <c r="AG21" s="12"/>
      <c r="AH21" s="12">
        <v>2</v>
      </c>
      <c r="AI21" s="12"/>
      <c r="AJ21" s="12"/>
      <c r="AK21" s="12"/>
      <c r="AL21" s="12"/>
      <c r="AM21" s="12"/>
      <c r="AN21" s="12"/>
      <c r="AO21" s="12">
        <v>1</v>
      </c>
      <c r="AP21" s="12"/>
      <c r="AQ21" s="12">
        <v>2</v>
      </c>
      <c r="AR21" s="12">
        <v>55</v>
      </c>
      <c r="AS21" s="12">
        <v>2</v>
      </c>
      <c r="AT21" s="12"/>
      <c r="AU21" s="12"/>
      <c r="AV21" s="12"/>
      <c r="AW21" s="12"/>
      <c r="AX21" s="12">
        <v>1</v>
      </c>
      <c r="AY21" s="12">
        <v>1</v>
      </c>
      <c r="AZ21" s="12">
        <v>5</v>
      </c>
      <c r="BA21" s="12">
        <v>3</v>
      </c>
      <c r="BB21" s="12"/>
      <c r="BC21" s="12">
        <v>21</v>
      </c>
      <c r="BD21" s="12">
        <v>34</v>
      </c>
      <c r="BE21" s="12"/>
      <c r="BF21" s="12"/>
    </row>
    <row r="22" spans="1:58" s="21" customFormat="1" x14ac:dyDescent="0.25">
      <c r="A22" s="12" t="s">
        <v>116</v>
      </c>
      <c r="B22" s="12" t="s">
        <v>117</v>
      </c>
      <c r="C22" s="12" t="s">
        <v>113</v>
      </c>
      <c r="D22" s="19">
        <v>0.39861111111111108</v>
      </c>
      <c r="E22" s="17" t="s">
        <v>114</v>
      </c>
      <c r="F22" s="12">
        <v>2020</v>
      </c>
      <c r="G22" s="15">
        <v>78.132066666666702</v>
      </c>
      <c r="H22" s="15">
        <v>14.933466666666666</v>
      </c>
      <c r="I22" s="12">
        <v>60</v>
      </c>
      <c r="J22" s="12">
        <v>0</v>
      </c>
      <c r="K22" s="12" t="s">
        <v>54</v>
      </c>
      <c r="L22" s="12" t="s">
        <v>55</v>
      </c>
      <c r="M22" s="12" t="s">
        <v>70</v>
      </c>
      <c r="N22" s="12">
        <v>3</v>
      </c>
      <c r="O22" s="12">
        <v>2</v>
      </c>
      <c r="P22" s="12">
        <v>6</v>
      </c>
      <c r="Q22" s="12"/>
      <c r="R22" s="12">
        <v>1</v>
      </c>
      <c r="S22" s="12">
        <v>1</v>
      </c>
      <c r="T22" s="12">
        <v>12</v>
      </c>
      <c r="U22" s="12"/>
      <c r="V22" s="12"/>
      <c r="W22" s="12">
        <v>5</v>
      </c>
      <c r="X22" s="12"/>
      <c r="Y22" s="12"/>
      <c r="Z22" s="12">
        <v>2</v>
      </c>
      <c r="AA22" s="12">
        <v>1</v>
      </c>
      <c r="AB22" s="12"/>
      <c r="AC22" s="12"/>
      <c r="AD22" s="12"/>
      <c r="AE22" s="12">
        <v>25</v>
      </c>
      <c r="AF22" s="12"/>
      <c r="AG22" s="12"/>
      <c r="AH22" s="12"/>
      <c r="AI22" s="12"/>
      <c r="AJ22" s="12"/>
      <c r="AK22" s="12"/>
      <c r="AL22" s="12"/>
      <c r="AM22" s="12"/>
      <c r="AN22" s="12">
        <v>2</v>
      </c>
      <c r="AO22" s="12"/>
      <c r="AP22" s="12"/>
      <c r="AQ22" s="12">
        <v>11</v>
      </c>
      <c r="AR22" s="12"/>
      <c r="AS22" s="12"/>
      <c r="AT22" s="12">
        <v>3</v>
      </c>
      <c r="AU22" s="12"/>
      <c r="AV22" s="12"/>
      <c r="AW22" s="12"/>
      <c r="AX22" s="12"/>
      <c r="AY22" s="12"/>
      <c r="AZ22" s="12"/>
      <c r="BA22" s="12"/>
      <c r="BB22" s="12">
        <v>1</v>
      </c>
      <c r="BC22" s="12">
        <v>15</v>
      </c>
      <c r="BD22" s="12">
        <v>36</v>
      </c>
      <c r="BE22" s="12"/>
      <c r="BF22" s="12"/>
    </row>
    <row r="23" spans="1:58" s="21" customFormat="1" x14ac:dyDescent="0.25">
      <c r="A23" s="12" t="s">
        <v>118</v>
      </c>
      <c r="B23" s="12" t="s">
        <v>119</v>
      </c>
      <c r="C23" s="12" t="s">
        <v>113</v>
      </c>
      <c r="D23" s="19">
        <v>0.41736111111111113</v>
      </c>
      <c r="E23" s="17" t="s">
        <v>114</v>
      </c>
      <c r="F23" s="12">
        <v>2020</v>
      </c>
      <c r="G23" s="15">
        <v>78.126883333333296</v>
      </c>
      <c r="H23" s="15">
        <v>14.879366666666666</v>
      </c>
      <c r="I23" s="12">
        <v>47</v>
      </c>
      <c r="J23" s="12">
        <v>0</v>
      </c>
      <c r="K23" s="12" t="s">
        <v>120</v>
      </c>
      <c r="L23" s="12" t="s">
        <v>62</v>
      </c>
      <c r="M23" s="12" t="s">
        <v>70</v>
      </c>
      <c r="N23" s="12"/>
      <c r="O23" s="12"/>
      <c r="P23" s="12">
        <v>4</v>
      </c>
      <c r="Q23" s="12"/>
      <c r="R23" s="12"/>
      <c r="S23" s="12"/>
      <c r="T23" s="12">
        <v>25</v>
      </c>
      <c r="U23" s="12"/>
      <c r="V23" s="12"/>
      <c r="W23" s="12"/>
      <c r="X23" s="12"/>
      <c r="Y23" s="12"/>
      <c r="Z23" s="12"/>
      <c r="AA23" s="12"/>
      <c r="AB23" s="12"/>
      <c r="AC23" s="12"/>
      <c r="AD23" s="12">
        <v>1</v>
      </c>
      <c r="AE23" s="12">
        <v>26</v>
      </c>
      <c r="AF23" s="12"/>
      <c r="AG23" s="12"/>
      <c r="AH23" s="12"/>
      <c r="AI23" s="12"/>
      <c r="AJ23" s="12"/>
      <c r="AK23" s="12">
        <v>6</v>
      </c>
      <c r="AL23" s="12"/>
      <c r="AM23" s="12"/>
      <c r="AN23" s="12">
        <v>7</v>
      </c>
      <c r="AO23" s="12"/>
      <c r="AP23" s="12"/>
      <c r="AQ23" s="12">
        <v>51</v>
      </c>
      <c r="AR23" s="12">
        <v>18</v>
      </c>
      <c r="AS23" s="12"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>
        <v>60</v>
      </c>
      <c r="BD23" s="12">
        <v>317</v>
      </c>
      <c r="BE23" s="12"/>
      <c r="BF23" s="12"/>
    </row>
    <row r="24" spans="1:58" s="21" customFormat="1" x14ac:dyDescent="0.25">
      <c r="A24" s="12" t="s">
        <v>121</v>
      </c>
      <c r="B24" s="12" t="s">
        <v>122</v>
      </c>
      <c r="C24" s="12" t="s">
        <v>113</v>
      </c>
      <c r="D24" s="19">
        <v>0.45555555555555555</v>
      </c>
      <c r="E24" s="17" t="s">
        <v>114</v>
      </c>
      <c r="F24" s="12">
        <v>2020</v>
      </c>
      <c r="G24" s="15">
        <v>78.124733333333296</v>
      </c>
      <c r="H24" s="15">
        <v>14.954683333333334</v>
      </c>
      <c r="I24" s="12">
        <v>39</v>
      </c>
      <c r="J24" s="12">
        <v>0</v>
      </c>
      <c r="K24" s="12" t="s">
        <v>54</v>
      </c>
      <c r="L24" s="12" t="s">
        <v>56</v>
      </c>
      <c r="M24" s="12" t="s">
        <v>89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</v>
      </c>
      <c r="Y24" s="12"/>
      <c r="Z24" s="12">
        <v>2</v>
      </c>
      <c r="AA24" s="12">
        <v>1</v>
      </c>
      <c r="AB24" s="12"/>
      <c r="AC24" s="12"/>
      <c r="AD24" s="12"/>
      <c r="AE24" s="12">
        <v>74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1</v>
      </c>
      <c r="AQ24" s="12">
        <v>14</v>
      </c>
      <c r="AR24" s="12"/>
      <c r="AS24" s="12"/>
      <c r="AT24" s="12">
        <v>2</v>
      </c>
      <c r="AU24" s="12"/>
      <c r="AV24" s="12"/>
      <c r="AW24" s="12"/>
      <c r="AX24" s="12"/>
      <c r="AY24" s="12"/>
      <c r="AZ24" s="12"/>
      <c r="BA24" s="12"/>
      <c r="BB24" s="12"/>
      <c r="BC24" s="12">
        <v>11</v>
      </c>
      <c r="BD24" s="12">
        <v>28</v>
      </c>
      <c r="BE24" s="12"/>
      <c r="BF24" s="12"/>
    </row>
    <row r="25" spans="1:58" s="21" customFormat="1" x14ac:dyDescent="0.25">
      <c r="A25" s="12" t="s">
        <v>123</v>
      </c>
      <c r="B25" s="12" t="s">
        <v>124</v>
      </c>
      <c r="C25" s="12" t="s">
        <v>113</v>
      </c>
      <c r="D25" s="19">
        <v>0.48194444444444445</v>
      </c>
      <c r="E25" s="17" t="s">
        <v>114</v>
      </c>
      <c r="F25" s="12">
        <v>2020</v>
      </c>
      <c r="G25" s="15">
        <v>78.120949999999993</v>
      </c>
      <c r="H25" s="15">
        <v>14.910183333333332</v>
      </c>
      <c r="I25" s="12">
        <v>41</v>
      </c>
      <c r="J25" s="12">
        <v>0</v>
      </c>
      <c r="K25" s="12" t="s">
        <v>54</v>
      </c>
      <c r="L25" s="12" t="s">
        <v>56</v>
      </c>
      <c r="M25" s="12" t="s">
        <v>70</v>
      </c>
      <c r="N25" s="12"/>
      <c r="O25" s="12"/>
      <c r="P25" s="12"/>
      <c r="Q25" s="12"/>
      <c r="R25" s="12"/>
      <c r="S25" s="12">
        <v>3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21</v>
      </c>
      <c r="AF25" s="12"/>
      <c r="AG25" s="12"/>
      <c r="AH25" s="12"/>
      <c r="AI25" s="12"/>
      <c r="AJ25" s="12"/>
      <c r="AK25" s="12">
        <v>1</v>
      </c>
      <c r="AL25" s="12"/>
      <c r="AM25" s="12"/>
      <c r="AN25" s="12"/>
      <c r="AO25" s="12"/>
      <c r="AP25" s="12"/>
      <c r="AQ25" s="12">
        <v>3</v>
      </c>
      <c r="AR25" s="12"/>
      <c r="AS25" s="12"/>
      <c r="AT25" s="12">
        <v>1</v>
      </c>
      <c r="AU25" s="12"/>
      <c r="AV25" s="12"/>
      <c r="AW25" s="12"/>
      <c r="AX25" s="12"/>
      <c r="AY25" s="12"/>
      <c r="AZ25" s="12">
        <v>1</v>
      </c>
      <c r="BA25" s="12"/>
      <c r="BB25" s="12"/>
      <c r="BC25" s="12">
        <v>3</v>
      </c>
      <c r="BD25" s="12">
        <v>33</v>
      </c>
      <c r="BE25" s="12"/>
      <c r="BF25" s="12"/>
    </row>
    <row r="26" spans="1:58" s="21" customFormat="1" x14ac:dyDescent="0.25">
      <c r="A26" s="12" t="s">
        <v>125</v>
      </c>
      <c r="B26" s="12" t="s">
        <v>126</v>
      </c>
      <c r="C26" s="12" t="s">
        <v>113</v>
      </c>
      <c r="D26" s="19">
        <v>0.5</v>
      </c>
      <c r="E26" s="17" t="s">
        <v>114</v>
      </c>
      <c r="F26" s="12">
        <v>2020</v>
      </c>
      <c r="G26" s="15">
        <v>78.112499999999997</v>
      </c>
      <c r="H26" s="15">
        <v>14.977683333333333</v>
      </c>
      <c r="I26" s="12">
        <v>25</v>
      </c>
      <c r="J26" s="12">
        <v>0</v>
      </c>
      <c r="K26" s="12" t="s">
        <v>54</v>
      </c>
      <c r="L26" s="12" t="s">
        <v>55</v>
      </c>
      <c r="M26" s="12" t="s">
        <v>70</v>
      </c>
      <c r="N26" s="12">
        <v>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>
        <v>3</v>
      </c>
      <c r="AB26" s="12"/>
      <c r="AC26" s="12"/>
      <c r="AD26" s="12"/>
      <c r="AE26" s="12">
        <v>13</v>
      </c>
      <c r="AF26" s="12"/>
      <c r="AG26" s="12"/>
      <c r="AH26" s="12"/>
      <c r="AI26" s="12"/>
      <c r="AJ26" s="12"/>
      <c r="AK26" s="12">
        <v>34</v>
      </c>
      <c r="AL26" s="12"/>
      <c r="AM26" s="12"/>
      <c r="AN26" s="12"/>
      <c r="AO26" s="12"/>
      <c r="AP26" s="12"/>
      <c r="AQ26" s="12"/>
      <c r="AR26" s="12"/>
      <c r="AS26" s="12"/>
      <c r="AT26" s="12">
        <v>2</v>
      </c>
      <c r="AU26" s="12"/>
      <c r="AV26" s="12"/>
      <c r="AW26" s="12"/>
      <c r="AX26" s="12"/>
      <c r="AY26" s="12"/>
      <c r="AZ26" s="12"/>
      <c r="BA26" s="12"/>
      <c r="BB26" s="12">
        <v>1</v>
      </c>
      <c r="BC26" s="12"/>
      <c r="BD26" s="12">
        <v>29</v>
      </c>
      <c r="BE26" s="12"/>
      <c r="BF26" s="12"/>
    </row>
    <row r="27" spans="1:58" s="21" customFormat="1" x14ac:dyDescent="0.25">
      <c r="A27" s="12" t="s">
        <v>127</v>
      </c>
      <c r="B27" s="12" t="s">
        <v>128</v>
      </c>
      <c r="C27" s="12" t="s">
        <v>113</v>
      </c>
      <c r="D27" s="19">
        <v>0.52361111111111114</v>
      </c>
      <c r="E27" s="17" t="s">
        <v>114</v>
      </c>
      <c r="F27" s="12">
        <v>2020</v>
      </c>
      <c r="G27" s="15">
        <v>78.109683333333294</v>
      </c>
      <c r="H27" s="15">
        <v>14.935433333333334</v>
      </c>
      <c r="I27" s="12">
        <v>26</v>
      </c>
      <c r="J27" s="12">
        <v>0</v>
      </c>
      <c r="K27" s="12" t="s">
        <v>54</v>
      </c>
      <c r="L27" s="12" t="s">
        <v>56</v>
      </c>
      <c r="M27" s="12" t="s">
        <v>70</v>
      </c>
      <c r="N27" s="12">
        <v>4</v>
      </c>
      <c r="O27" s="12"/>
      <c r="P27" s="12"/>
      <c r="Q27" s="12"/>
      <c r="R27" s="12"/>
      <c r="S27" s="12">
        <v>1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>
        <v>1</v>
      </c>
      <c r="AE27" s="12">
        <v>27</v>
      </c>
      <c r="AF27" s="12"/>
      <c r="AG27" s="12"/>
      <c r="AH27" s="12"/>
      <c r="AI27" s="12"/>
      <c r="AJ27" s="12"/>
      <c r="AK27" s="12">
        <v>10</v>
      </c>
      <c r="AL27" s="12"/>
      <c r="AM27" s="12"/>
      <c r="AN27" s="12">
        <v>1</v>
      </c>
      <c r="AO27" s="12"/>
      <c r="AP27" s="12"/>
      <c r="AQ27" s="12"/>
      <c r="AR27" s="12"/>
      <c r="AS27" s="12"/>
      <c r="AT27" s="12">
        <v>3</v>
      </c>
      <c r="AU27" s="12"/>
      <c r="AV27" s="12"/>
      <c r="AW27" s="12"/>
      <c r="AX27" s="12"/>
      <c r="AY27" s="12"/>
      <c r="AZ27" s="12"/>
      <c r="BA27" s="12"/>
      <c r="BB27" s="12">
        <v>3</v>
      </c>
      <c r="BC27" s="12"/>
      <c r="BD27" s="12">
        <v>20</v>
      </c>
      <c r="BE27" s="12"/>
      <c r="BF27" s="12"/>
    </row>
    <row r="28" spans="1:58" s="21" customFormat="1" x14ac:dyDescent="0.25">
      <c r="A28" s="12" t="s">
        <v>129</v>
      </c>
      <c r="B28" s="12" t="s">
        <v>130</v>
      </c>
      <c r="C28" s="12" t="s">
        <v>84</v>
      </c>
      <c r="D28" s="19">
        <v>0.61736111111111114</v>
      </c>
      <c r="E28" s="17" t="s">
        <v>131</v>
      </c>
      <c r="F28" s="12">
        <v>2020</v>
      </c>
      <c r="G28" s="15">
        <v>78.508083333333332</v>
      </c>
      <c r="H28" s="15">
        <v>14.582566666666667</v>
      </c>
      <c r="I28" s="12">
        <v>60</v>
      </c>
      <c r="J28" s="12">
        <v>1</v>
      </c>
      <c r="K28" s="12" t="s">
        <v>54</v>
      </c>
      <c r="L28" s="12" t="s">
        <v>55</v>
      </c>
      <c r="M28" s="12" t="s">
        <v>63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2</v>
      </c>
      <c r="Y28" s="12"/>
      <c r="Z28" s="12"/>
      <c r="AA28" s="12">
        <v>6</v>
      </c>
      <c r="AB28" s="12"/>
      <c r="AC28" s="12"/>
      <c r="AD28" s="12">
        <v>1</v>
      </c>
      <c r="AE28" s="12"/>
      <c r="AF28" s="12"/>
      <c r="AG28" s="12"/>
      <c r="AH28" s="12"/>
      <c r="AI28" s="12"/>
      <c r="AJ28" s="12"/>
      <c r="AK28" s="12"/>
      <c r="AL28" s="12">
        <v>9</v>
      </c>
      <c r="AM28" s="12" t="s">
        <v>132</v>
      </c>
      <c r="AN28" s="12"/>
      <c r="AO28" s="12"/>
      <c r="AP28" s="12"/>
      <c r="AQ28" s="12"/>
      <c r="AR28" s="12"/>
      <c r="AS28" s="12"/>
      <c r="AT28" s="12"/>
      <c r="AU28" s="12">
        <v>1</v>
      </c>
      <c r="AV28" s="12"/>
      <c r="AW28" s="12">
        <v>3</v>
      </c>
      <c r="AX28" s="12"/>
      <c r="AY28" s="12"/>
      <c r="AZ28" s="12"/>
      <c r="BA28" s="12"/>
      <c r="BB28" s="12"/>
      <c r="BC28" s="12"/>
      <c r="BD28" s="12">
        <v>1</v>
      </c>
      <c r="BE28" s="12"/>
      <c r="BF28" s="12"/>
    </row>
    <row r="29" spans="1:58" s="21" customFormat="1" x14ac:dyDescent="0.25">
      <c r="A29" s="12" t="s">
        <v>133</v>
      </c>
      <c r="B29" s="12" t="s">
        <v>134</v>
      </c>
      <c r="C29" s="12" t="s">
        <v>84</v>
      </c>
      <c r="D29" s="19">
        <v>0.67152777777777783</v>
      </c>
      <c r="E29" s="17" t="s">
        <v>131</v>
      </c>
      <c r="F29" s="12">
        <v>2020</v>
      </c>
      <c r="G29" s="15">
        <v>78.494450000000001</v>
      </c>
      <c r="H29" s="15">
        <v>14.612916666666667</v>
      </c>
      <c r="I29" s="12">
        <v>71</v>
      </c>
      <c r="J29" s="12">
        <v>0</v>
      </c>
      <c r="K29" s="12" t="s">
        <v>54</v>
      </c>
      <c r="L29" s="12" t="s">
        <v>55</v>
      </c>
      <c r="M29" s="12" t="s">
        <v>63</v>
      </c>
      <c r="N29" s="12"/>
      <c r="O29" s="12"/>
      <c r="P29" s="12"/>
      <c r="Q29" s="12"/>
      <c r="R29" s="12"/>
      <c r="S29" s="12"/>
      <c r="T29" s="12"/>
      <c r="U29" s="12"/>
      <c r="V29" s="12"/>
      <c r="W29" s="12">
        <v>7</v>
      </c>
      <c r="X29" s="12"/>
      <c r="Y29" s="12"/>
      <c r="Z29" s="12">
        <v>1</v>
      </c>
      <c r="AA29" s="12">
        <v>4</v>
      </c>
      <c r="AB29" s="12"/>
      <c r="AC29" s="12"/>
      <c r="AD29" s="12"/>
      <c r="AE29" s="12">
        <v>4</v>
      </c>
      <c r="AF29" s="12"/>
      <c r="AG29" s="12"/>
      <c r="AH29" s="12"/>
      <c r="AI29" s="12"/>
      <c r="AJ29" s="12"/>
      <c r="AK29" s="12">
        <v>1</v>
      </c>
      <c r="AL29" s="12">
        <v>18</v>
      </c>
      <c r="AM29" s="12" t="s">
        <v>135</v>
      </c>
      <c r="AN29" s="12"/>
      <c r="AO29" s="12"/>
      <c r="AP29" s="12">
        <v>1</v>
      </c>
      <c r="AQ29" s="12"/>
      <c r="AR29" s="12"/>
      <c r="AS29" s="12"/>
      <c r="AT29" s="12"/>
      <c r="AU29" s="12"/>
      <c r="AV29" s="12"/>
      <c r="AW29" s="12">
        <v>7</v>
      </c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s="21" customFormat="1" x14ac:dyDescent="0.25">
      <c r="A30" s="12" t="s">
        <v>136</v>
      </c>
      <c r="B30" s="12" t="s">
        <v>137</v>
      </c>
      <c r="C30" s="12" t="s">
        <v>84</v>
      </c>
      <c r="D30" s="19">
        <v>0.72222222222222221</v>
      </c>
      <c r="E30" s="17" t="s">
        <v>131</v>
      </c>
      <c r="F30" s="12">
        <v>2020</v>
      </c>
      <c r="G30" s="15">
        <v>78.479216666666673</v>
      </c>
      <c r="H30" s="15">
        <v>14.624033333333333</v>
      </c>
      <c r="I30" s="12">
        <v>69</v>
      </c>
      <c r="J30" s="12">
        <v>0</v>
      </c>
      <c r="K30" s="12" t="s">
        <v>54</v>
      </c>
      <c r="L30" s="12" t="s">
        <v>55</v>
      </c>
      <c r="M30" s="12" t="s">
        <v>138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>
        <v>3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>
        <v>10</v>
      </c>
      <c r="AM30" s="12" t="s">
        <v>132</v>
      </c>
      <c r="AN30" s="12"/>
      <c r="AO30" s="12"/>
      <c r="AP30" s="12"/>
      <c r="AQ30" s="12"/>
      <c r="AR30" s="12"/>
      <c r="AS30" s="12"/>
      <c r="AT30" s="12"/>
      <c r="AU30" s="12"/>
      <c r="AV30" s="12"/>
      <c r="AW30" s="12">
        <v>1</v>
      </c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s="21" customFormat="1" x14ac:dyDescent="0.25">
      <c r="A31" s="12" t="s">
        <v>139</v>
      </c>
      <c r="B31" s="12" t="s">
        <v>140</v>
      </c>
      <c r="C31" s="12" t="s">
        <v>84</v>
      </c>
      <c r="D31" s="19">
        <v>0.7631944444444444</v>
      </c>
      <c r="E31" s="17" t="s">
        <v>131</v>
      </c>
      <c r="F31" s="12">
        <v>2020</v>
      </c>
      <c r="G31" s="15">
        <v>78.487316666666672</v>
      </c>
      <c r="H31" s="15">
        <v>14.57175</v>
      </c>
      <c r="I31" s="12">
        <v>39</v>
      </c>
      <c r="J31" s="12">
        <v>2</v>
      </c>
      <c r="K31" s="12" t="s">
        <v>54</v>
      </c>
      <c r="L31" s="12" t="s">
        <v>55</v>
      </c>
      <c r="M31" s="12" t="s">
        <v>141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>
        <v>4</v>
      </c>
      <c r="AB31" s="12"/>
      <c r="AC31" s="12"/>
      <c r="AD31" s="12">
        <v>3</v>
      </c>
      <c r="AE31" s="12"/>
      <c r="AF31" s="12"/>
      <c r="AG31" s="12">
        <v>1</v>
      </c>
      <c r="AH31" s="12">
        <v>1</v>
      </c>
      <c r="AI31" s="12"/>
      <c r="AJ31" s="12"/>
      <c r="AK31" s="12"/>
      <c r="AL31" s="12">
        <v>10</v>
      </c>
      <c r="AM31" s="12" t="s">
        <v>132</v>
      </c>
      <c r="AN31" s="12"/>
      <c r="AO31" s="12"/>
      <c r="AP31" s="12">
        <v>1</v>
      </c>
      <c r="AQ31" s="12"/>
      <c r="AR31" s="12"/>
      <c r="AS31" s="12"/>
      <c r="AT31" s="12"/>
      <c r="AU31" s="12"/>
      <c r="AV31" s="12"/>
      <c r="AW31" s="12">
        <v>4</v>
      </c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s="21" customFormat="1" x14ac:dyDescent="0.25">
      <c r="A32" s="12" t="s">
        <v>142</v>
      </c>
      <c r="B32" s="12" t="s">
        <v>143</v>
      </c>
      <c r="C32" s="12" t="s">
        <v>84</v>
      </c>
      <c r="D32" s="19">
        <v>0.78680555555555554</v>
      </c>
      <c r="E32" s="17" t="s">
        <v>131</v>
      </c>
      <c r="F32" s="12">
        <v>2020</v>
      </c>
      <c r="G32" s="15">
        <v>78.502183333333335</v>
      </c>
      <c r="H32" s="15">
        <v>14.630483333333334</v>
      </c>
      <c r="I32" s="12">
        <v>84</v>
      </c>
      <c r="J32" s="12">
        <v>1</v>
      </c>
      <c r="K32" s="12" t="s">
        <v>54</v>
      </c>
      <c r="L32" s="12" t="s">
        <v>55</v>
      </c>
      <c r="M32" s="12" t="s">
        <v>89</v>
      </c>
      <c r="N32" s="12"/>
      <c r="O32" s="12"/>
      <c r="P32" s="12"/>
      <c r="Q32" s="12"/>
      <c r="R32" s="12"/>
      <c r="S32" s="12"/>
      <c r="T32" s="12"/>
      <c r="U32" s="12"/>
      <c r="V32" s="12"/>
      <c r="W32" s="12">
        <v>28</v>
      </c>
      <c r="X32" s="12"/>
      <c r="Y32" s="12"/>
      <c r="Z32" s="12"/>
      <c r="AA32" s="12">
        <v>5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48</v>
      </c>
      <c r="AM32" s="12" t="s">
        <v>135</v>
      </c>
      <c r="AN32" s="12"/>
      <c r="AO32" s="12"/>
      <c r="AP32" s="12">
        <v>1</v>
      </c>
      <c r="AQ32" s="12"/>
      <c r="AR32" s="12"/>
      <c r="AS32" s="12"/>
      <c r="AT32" s="12"/>
      <c r="AU32" s="12">
        <v>2</v>
      </c>
      <c r="AV32" s="12"/>
      <c r="AW32" s="12">
        <v>6</v>
      </c>
      <c r="AX32" s="12"/>
      <c r="AY32" s="12"/>
      <c r="AZ32" s="12"/>
      <c r="BA32" s="12"/>
      <c r="BB32" s="12"/>
      <c r="BC32" s="12"/>
      <c r="BD32" s="12">
        <v>1</v>
      </c>
      <c r="BE32" s="12"/>
      <c r="BF32" s="12"/>
    </row>
    <row r="33" spans="1:58" s="21" customFormat="1" x14ac:dyDescent="0.25">
      <c r="A33" s="12" t="s">
        <v>144</v>
      </c>
      <c r="B33" s="12" t="s">
        <v>145</v>
      </c>
      <c r="C33" s="12" t="s">
        <v>103</v>
      </c>
      <c r="D33" s="19">
        <v>0.22361111111111109</v>
      </c>
      <c r="E33" s="17" t="s">
        <v>146</v>
      </c>
      <c r="F33" s="12">
        <v>2020</v>
      </c>
      <c r="G33" s="15">
        <v>78.36181666666667</v>
      </c>
      <c r="H33" s="15">
        <v>16.867100000000001</v>
      </c>
      <c r="I33" s="12">
        <v>98</v>
      </c>
      <c r="J33" s="12">
        <v>1</v>
      </c>
      <c r="K33" s="12" t="s">
        <v>54</v>
      </c>
      <c r="L33" s="12" t="s">
        <v>56</v>
      </c>
      <c r="M33" s="12" t="s">
        <v>77</v>
      </c>
      <c r="N33" s="12"/>
      <c r="O33" s="12"/>
      <c r="P33" s="12"/>
      <c r="Q33" s="12"/>
      <c r="R33" s="12"/>
      <c r="S33" s="12"/>
      <c r="T33" s="12"/>
      <c r="U33" s="12">
        <v>8</v>
      </c>
      <c r="V33" s="12"/>
      <c r="W33" s="12">
        <v>34</v>
      </c>
      <c r="X33" s="12"/>
      <c r="Y33" s="12">
        <v>2</v>
      </c>
      <c r="Z33" s="12"/>
      <c r="AA33" s="12">
        <v>4</v>
      </c>
      <c r="AB33" s="12"/>
      <c r="AC33" s="12"/>
      <c r="AD33" s="12">
        <v>1</v>
      </c>
      <c r="AE33" s="12"/>
      <c r="AF33" s="12"/>
      <c r="AG33" s="12"/>
      <c r="AH33" s="12">
        <v>210</v>
      </c>
      <c r="AI33" s="12"/>
      <c r="AJ33" s="12"/>
      <c r="AK33" s="12"/>
      <c r="AL33" s="12">
        <v>29</v>
      </c>
      <c r="AM33" s="12" t="s">
        <v>135</v>
      </c>
      <c r="AN33" s="12"/>
      <c r="AO33" s="12"/>
      <c r="AP33" s="12">
        <v>1</v>
      </c>
      <c r="AQ33" s="12"/>
      <c r="AR33" s="12"/>
      <c r="AS33" s="12"/>
      <c r="AT33" s="12"/>
      <c r="AU33" s="12">
        <v>2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</row>
    <row r="34" spans="1:58" s="21" customFormat="1" x14ac:dyDescent="0.25">
      <c r="A34" s="12" t="s">
        <v>147</v>
      </c>
      <c r="B34" s="12" t="s">
        <v>148</v>
      </c>
      <c r="C34" s="12" t="s">
        <v>103</v>
      </c>
      <c r="D34" s="19">
        <v>0.26250000000000001</v>
      </c>
      <c r="E34" s="17" t="s">
        <v>146</v>
      </c>
      <c r="F34" s="12">
        <v>2020</v>
      </c>
      <c r="G34" s="15">
        <v>78.355316666666667</v>
      </c>
      <c r="H34" s="15">
        <v>16.815666666666665</v>
      </c>
      <c r="I34" s="12">
        <v>51</v>
      </c>
      <c r="J34" s="12">
        <v>3</v>
      </c>
      <c r="K34" s="12" t="s">
        <v>54</v>
      </c>
      <c r="L34" s="12" t="s">
        <v>56</v>
      </c>
      <c r="M34" s="12" t="s">
        <v>89</v>
      </c>
      <c r="N34" s="12"/>
      <c r="O34" s="12"/>
      <c r="P34" s="12"/>
      <c r="Q34" s="12"/>
      <c r="R34" s="12"/>
      <c r="S34" s="12"/>
      <c r="T34" s="12"/>
      <c r="U34" s="12"/>
      <c r="V34" s="12"/>
      <c r="W34" s="12">
        <v>10</v>
      </c>
      <c r="X34" s="12">
        <v>1</v>
      </c>
      <c r="Y34" s="12"/>
      <c r="Z34" s="12"/>
      <c r="AA34" s="12">
        <v>4</v>
      </c>
      <c r="AB34" s="12"/>
      <c r="AC34" s="12"/>
      <c r="AD34" s="12">
        <v>1</v>
      </c>
      <c r="AE34" s="12"/>
      <c r="AF34" s="12"/>
      <c r="AG34" s="12">
        <v>9</v>
      </c>
      <c r="AH34" s="12">
        <v>17</v>
      </c>
      <c r="AI34" s="12"/>
      <c r="AJ34" s="12"/>
      <c r="AK34" s="12"/>
      <c r="AL34" s="12">
        <v>33</v>
      </c>
      <c r="AM34" s="12" t="s">
        <v>135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</row>
    <row r="35" spans="1:58" s="21" customFormat="1" x14ac:dyDescent="0.25">
      <c r="A35" s="12" t="s">
        <v>149</v>
      </c>
      <c r="B35" s="12" t="s">
        <v>150</v>
      </c>
      <c r="C35" s="12" t="s">
        <v>103</v>
      </c>
      <c r="D35" s="19">
        <v>0.36527777777777781</v>
      </c>
      <c r="E35" s="17" t="s">
        <v>146</v>
      </c>
      <c r="F35" s="12">
        <v>2020</v>
      </c>
      <c r="G35" s="15">
        <v>78.350066666666663</v>
      </c>
      <c r="H35" s="15">
        <v>16.77075</v>
      </c>
      <c r="I35" s="12">
        <v>47</v>
      </c>
      <c r="J35" s="12">
        <v>1</v>
      </c>
      <c r="K35" s="12" t="s">
        <v>54</v>
      </c>
      <c r="L35" s="12" t="s">
        <v>56</v>
      </c>
      <c r="M35" s="12" t="s">
        <v>89</v>
      </c>
      <c r="N35" s="12"/>
      <c r="O35" s="12"/>
      <c r="P35" s="12"/>
      <c r="Q35" s="12"/>
      <c r="R35" s="12"/>
      <c r="S35" s="12"/>
      <c r="T35" s="12"/>
      <c r="U35" s="12">
        <v>2</v>
      </c>
      <c r="V35" s="12"/>
      <c r="W35" s="12">
        <v>30</v>
      </c>
      <c r="X35" s="12"/>
      <c r="Y35" s="12"/>
      <c r="Z35" s="12">
        <v>1</v>
      </c>
      <c r="AA35" s="12">
        <v>3</v>
      </c>
      <c r="AB35" s="12"/>
      <c r="AC35" s="12"/>
      <c r="AD35" s="12">
        <v>1</v>
      </c>
      <c r="AE35" s="12"/>
      <c r="AF35" s="12"/>
      <c r="AG35" s="12">
        <v>2</v>
      </c>
      <c r="AH35" s="12">
        <v>4</v>
      </c>
      <c r="AI35" s="12"/>
      <c r="AJ35" s="12"/>
      <c r="AK35" s="12">
        <v>1</v>
      </c>
      <c r="AL35" s="12">
        <v>25</v>
      </c>
      <c r="AM35" s="12" t="s">
        <v>135</v>
      </c>
      <c r="AN35" s="12"/>
      <c r="AO35" s="12"/>
      <c r="AP35" s="12">
        <v>1</v>
      </c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</row>
    <row r="36" spans="1:58" s="21" customFormat="1" x14ac:dyDescent="0.25">
      <c r="A36" s="12" t="s">
        <v>151</v>
      </c>
      <c r="B36" s="12" t="s">
        <v>152</v>
      </c>
      <c r="C36" s="12" t="s">
        <v>103</v>
      </c>
      <c r="D36" s="19">
        <v>0.40486111111111112</v>
      </c>
      <c r="E36" s="17" t="s">
        <v>146</v>
      </c>
      <c r="F36" s="12">
        <v>2020</v>
      </c>
      <c r="G36" s="15">
        <v>78.370949999999993</v>
      </c>
      <c r="H36" s="15">
        <v>16.835699999999999</v>
      </c>
      <c r="I36" s="12">
        <v>100</v>
      </c>
      <c r="J36" s="12">
        <v>1</v>
      </c>
      <c r="K36" s="12" t="s">
        <v>54</v>
      </c>
      <c r="L36" s="12" t="s">
        <v>55</v>
      </c>
      <c r="M36" s="12" t="s">
        <v>153</v>
      </c>
      <c r="N36" s="12"/>
      <c r="O36" s="12"/>
      <c r="P36" s="12"/>
      <c r="Q36" s="12"/>
      <c r="R36" s="12"/>
      <c r="S36" s="12"/>
      <c r="T36" s="12"/>
      <c r="U36" s="12">
        <v>10</v>
      </c>
      <c r="V36" s="12"/>
      <c r="W36" s="12">
        <v>32</v>
      </c>
      <c r="X36" s="12">
        <v>2</v>
      </c>
      <c r="Y36" s="12">
        <v>2</v>
      </c>
      <c r="Z36" s="12"/>
      <c r="AA36" s="12">
        <v>7</v>
      </c>
      <c r="AB36" s="12"/>
      <c r="AC36" s="12">
        <v>2</v>
      </c>
      <c r="AD36" s="12"/>
      <c r="AE36" s="12"/>
      <c r="AF36" s="12"/>
      <c r="AG36" s="12">
        <v>17</v>
      </c>
      <c r="AH36" s="12">
        <v>8</v>
      </c>
      <c r="AI36" s="12">
        <v>31</v>
      </c>
      <c r="AJ36" s="12"/>
      <c r="AK36" s="12"/>
      <c r="AL36" s="12">
        <v>11</v>
      </c>
      <c r="AM36" s="12" t="s">
        <v>132</v>
      </c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s="21" customFormat="1" x14ac:dyDescent="0.25">
      <c r="A37" s="12" t="s">
        <v>154</v>
      </c>
      <c r="B37" s="12" t="s">
        <v>155</v>
      </c>
      <c r="C37" s="12" t="s">
        <v>103</v>
      </c>
      <c r="D37" s="19">
        <v>0.94027777777777777</v>
      </c>
      <c r="E37" s="17" t="s">
        <v>156</v>
      </c>
      <c r="F37" s="12">
        <v>2020</v>
      </c>
      <c r="G37" s="15">
        <v>78.365466666666663</v>
      </c>
      <c r="H37" s="15">
        <v>16.788466666666668</v>
      </c>
      <c r="I37" s="12">
        <v>97</v>
      </c>
      <c r="J37" s="12">
        <v>1</v>
      </c>
      <c r="K37" s="12" t="s">
        <v>54</v>
      </c>
      <c r="L37" s="12" t="s">
        <v>56</v>
      </c>
      <c r="M37" s="12" t="s">
        <v>89</v>
      </c>
      <c r="N37" s="12"/>
      <c r="O37" s="12"/>
      <c r="P37" s="12"/>
      <c r="Q37" s="12"/>
      <c r="R37" s="12"/>
      <c r="S37" s="12"/>
      <c r="T37" s="12"/>
      <c r="U37" s="12"/>
      <c r="V37" s="12"/>
      <c r="W37" s="12">
        <v>3</v>
      </c>
      <c r="X37" s="12"/>
      <c r="Y37" s="12"/>
      <c r="Z37" s="12"/>
      <c r="AA37" s="12">
        <v>3</v>
      </c>
      <c r="AB37" s="12"/>
      <c r="AC37" s="12">
        <v>1</v>
      </c>
      <c r="AD37" s="12"/>
      <c r="AE37" s="12"/>
      <c r="AF37" s="12"/>
      <c r="AG37" s="12">
        <v>3</v>
      </c>
      <c r="AH37" s="12">
        <v>4</v>
      </c>
      <c r="AI37" s="12"/>
      <c r="AJ37" s="12"/>
      <c r="AK37" s="12"/>
      <c r="AL37" s="12">
        <v>12</v>
      </c>
      <c r="AM37" s="12" t="s">
        <v>132</v>
      </c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</row>
    <row r="38" spans="1:58" s="21" customFormat="1" x14ac:dyDescent="0.25">
      <c r="A38" s="12" t="s">
        <v>157</v>
      </c>
      <c r="B38" s="12" t="s">
        <v>158</v>
      </c>
      <c r="C38" s="12" t="s">
        <v>103</v>
      </c>
      <c r="D38" s="19">
        <v>0.97569444444444453</v>
      </c>
      <c r="E38" s="17" t="s">
        <v>156</v>
      </c>
      <c r="F38" s="12">
        <v>2020</v>
      </c>
      <c r="G38" s="15">
        <v>78.359166666666667</v>
      </c>
      <c r="H38" s="15">
        <v>16.7362</v>
      </c>
      <c r="I38" s="12">
        <v>76</v>
      </c>
      <c r="J38" s="12">
        <v>1</v>
      </c>
      <c r="K38" s="12" t="s">
        <v>54</v>
      </c>
      <c r="L38" s="12" t="s">
        <v>56</v>
      </c>
      <c r="M38" s="12" t="s">
        <v>159</v>
      </c>
      <c r="N38" s="12"/>
      <c r="O38" s="12"/>
      <c r="P38" s="12"/>
      <c r="Q38" s="12"/>
      <c r="R38" s="12"/>
      <c r="S38" s="12"/>
      <c r="T38" s="12"/>
      <c r="U38" s="12">
        <v>2</v>
      </c>
      <c r="V38" s="12"/>
      <c r="W38" s="12">
        <v>19</v>
      </c>
      <c r="X38" s="12"/>
      <c r="Y38" s="12"/>
      <c r="Z38" s="12"/>
      <c r="AA38" s="12">
        <v>3</v>
      </c>
      <c r="AB38" s="12"/>
      <c r="AC38" s="12"/>
      <c r="AD38" s="12">
        <v>1</v>
      </c>
      <c r="AE38" s="12"/>
      <c r="AF38" s="12"/>
      <c r="AG38" s="12">
        <v>3</v>
      </c>
      <c r="AH38" s="12">
        <v>5</v>
      </c>
      <c r="AI38" s="12"/>
      <c r="AJ38" s="12"/>
      <c r="AK38" s="12"/>
      <c r="AL38" s="12">
        <v>9</v>
      </c>
      <c r="AM38" s="12" t="s">
        <v>135</v>
      </c>
      <c r="AN38" s="12"/>
      <c r="AO38" s="12"/>
      <c r="AP38" s="12">
        <v>2</v>
      </c>
      <c r="AQ38" s="12"/>
      <c r="AR38" s="12"/>
      <c r="AS38" s="12"/>
      <c r="AT38" s="12">
        <v>1</v>
      </c>
      <c r="AU38" s="12"/>
      <c r="AV38" s="12"/>
      <c r="AW38" s="12"/>
      <c r="AX38" s="12"/>
      <c r="AY38" s="12"/>
      <c r="AZ38" s="12"/>
      <c r="BA38" s="12"/>
      <c r="BB38" s="12">
        <v>1</v>
      </c>
      <c r="BC38" s="12"/>
      <c r="BD38" s="12"/>
      <c r="BE38" s="12"/>
      <c r="BF38" s="12"/>
    </row>
    <row r="39" spans="1:58" s="21" customFormat="1" x14ac:dyDescent="0.25">
      <c r="A39" s="12" t="s">
        <v>160</v>
      </c>
      <c r="B39" s="12" t="s">
        <v>161</v>
      </c>
      <c r="C39" s="12" t="s">
        <v>103</v>
      </c>
      <c r="D39" s="19">
        <v>1.3194444444444444E-2</v>
      </c>
      <c r="E39" s="17" t="s">
        <v>156</v>
      </c>
      <c r="F39" s="12">
        <v>2020</v>
      </c>
      <c r="G39" s="15">
        <v>78.373866666666672</v>
      </c>
      <c r="H39" s="15">
        <v>16.760416666666668</v>
      </c>
      <c r="I39" s="12">
        <v>92</v>
      </c>
      <c r="J39" s="12">
        <v>1</v>
      </c>
      <c r="K39" s="12" t="s">
        <v>54</v>
      </c>
      <c r="L39" s="12" t="s">
        <v>56</v>
      </c>
      <c r="M39" s="12" t="s">
        <v>159</v>
      </c>
      <c r="N39" s="12"/>
      <c r="O39" s="12"/>
      <c r="P39" s="12"/>
      <c r="Q39" s="12"/>
      <c r="R39" s="12"/>
      <c r="S39" s="12"/>
      <c r="T39" s="12"/>
      <c r="U39" s="12">
        <v>1</v>
      </c>
      <c r="V39" s="12">
        <v>1</v>
      </c>
      <c r="W39" s="12">
        <v>26</v>
      </c>
      <c r="X39" s="12">
        <v>8</v>
      </c>
      <c r="Y39" s="12">
        <v>2</v>
      </c>
      <c r="Z39" s="12"/>
      <c r="AA39" s="12">
        <v>6</v>
      </c>
      <c r="AB39" s="12"/>
      <c r="AC39" s="12">
        <v>1</v>
      </c>
      <c r="AD39" s="12">
        <v>1</v>
      </c>
      <c r="AE39" s="12"/>
      <c r="AF39" s="12"/>
      <c r="AG39" s="12">
        <v>3</v>
      </c>
      <c r="AH39" s="12">
        <v>3</v>
      </c>
      <c r="AI39" s="12">
        <v>8</v>
      </c>
      <c r="AJ39" s="12"/>
      <c r="AK39" s="12"/>
      <c r="AL39" s="12">
        <v>34</v>
      </c>
      <c r="AM39" s="12" t="s">
        <v>132</v>
      </c>
      <c r="AN39" s="12"/>
      <c r="AO39" s="12"/>
      <c r="AP39" s="12"/>
      <c r="AQ39" s="12"/>
      <c r="AR39" s="12"/>
      <c r="AS39" s="12"/>
      <c r="AT39" s="12"/>
      <c r="AU39" s="12"/>
      <c r="AV39" s="12">
        <v>1</v>
      </c>
      <c r="AW39" s="12"/>
      <c r="AX39" s="12"/>
      <c r="AY39" s="12"/>
      <c r="AZ39" s="12"/>
      <c r="BA39" s="12"/>
      <c r="BB39" s="12">
        <v>1</v>
      </c>
      <c r="BC39" s="12"/>
      <c r="BD39" s="12"/>
      <c r="BE39" s="12"/>
      <c r="BF39" s="1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39"/>
  <sheetViews>
    <sheetView tabSelected="1" workbookViewId="0">
      <selection activeCell="A23" sqref="A23"/>
    </sheetView>
  </sheetViews>
  <sheetFormatPr defaultRowHeight="15" x14ac:dyDescent="0.25"/>
  <cols>
    <col min="5" max="5" width="12.5703125" customWidth="1"/>
    <col min="13" max="13" width="17.5703125" customWidth="1"/>
    <col min="16" max="16" width="12.5703125" customWidth="1"/>
  </cols>
  <sheetData>
    <row r="1" spans="1:61" ht="35.65" customHeight="1" x14ac:dyDescent="0.25">
      <c r="A1" s="1" t="s">
        <v>0</v>
      </c>
      <c r="B1" s="1" t="s">
        <v>1</v>
      </c>
      <c r="C1" s="1" t="s">
        <v>2</v>
      </c>
      <c r="D1" s="18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176</v>
      </c>
      <c r="N1" s="1" t="s">
        <v>175</v>
      </c>
      <c r="O1" s="1" t="s">
        <v>174</v>
      </c>
      <c r="P1" s="6" t="s">
        <v>168</v>
      </c>
      <c r="Q1" s="1" t="s">
        <v>12</v>
      </c>
      <c r="R1" s="1" t="s">
        <v>13</v>
      </c>
      <c r="S1" s="4" t="s">
        <v>14</v>
      </c>
      <c r="T1" s="1" t="s">
        <v>162</v>
      </c>
      <c r="U1" s="3" t="s">
        <v>15</v>
      </c>
      <c r="V1" s="1" t="s">
        <v>163</v>
      </c>
      <c r="W1" s="1" t="s">
        <v>16</v>
      </c>
      <c r="X1" s="5" t="s">
        <v>17</v>
      </c>
      <c r="Y1" s="5" t="s">
        <v>18</v>
      </c>
      <c r="Z1" s="6" t="s">
        <v>19</v>
      </c>
      <c r="AA1" s="6" t="s">
        <v>20</v>
      </c>
      <c r="AB1" s="6" t="s">
        <v>21</v>
      </c>
      <c r="AC1" s="5" t="s">
        <v>22</v>
      </c>
      <c r="AD1" s="6" t="s">
        <v>23</v>
      </c>
      <c r="AE1" s="6" t="s">
        <v>24</v>
      </c>
      <c r="AF1" s="6" t="s">
        <v>25</v>
      </c>
      <c r="AG1" s="6" t="s">
        <v>164</v>
      </c>
      <c r="AH1" s="5" t="s">
        <v>26</v>
      </c>
      <c r="AI1" s="5" t="s">
        <v>27</v>
      </c>
      <c r="AJ1" s="5" t="s">
        <v>28</v>
      </c>
      <c r="AK1" s="7" t="s">
        <v>165</v>
      </c>
      <c r="AL1" s="8" t="s">
        <v>29</v>
      </c>
      <c r="AM1" s="8" t="s">
        <v>30</v>
      </c>
      <c r="AN1" s="8" t="s">
        <v>31</v>
      </c>
      <c r="AO1" s="8" t="s">
        <v>32</v>
      </c>
      <c r="AP1" s="9" t="s">
        <v>33</v>
      </c>
      <c r="AQ1" s="7" t="s">
        <v>34</v>
      </c>
      <c r="AR1" s="8" t="s">
        <v>35</v>
      </c>
      <c r="AS1" s="8" t="s">
        <v>36</v>
      </c>
      <c r="AT1" s="8" t="s">
        <v>37</v>
      </c>
      <c r="AU1" s="8" t="s">
        <v>38</v>
      </c>
      <c r="AV1" s="8" t="s">
        <v>39</v>
      </c>
      <c r="AW1" s="7" t="s">
        <v>40</v>
      </c>
      <c r="AX1" s="7" t="s">
        <v>41</v>
      </c>
      <c r="AY1" s="8" t="s">
        <v>42</v>
      </c>
      <c r="AZ1" s="7" t="s">
        <v>43</v>
      </c>
      <c r="BA1" s="8" t="s">
        <v>44</v>
      </c>
      <c r="BB1" s="8" t="s">
        <v>45</v>
      </c>
      <c r="BC1" s="7" t="s">
        <v>166</v>
      </c>
      <c r="BD1" s="8" t="s">
        <v>46</v>
      </c>
      <c r="BE1" s="7" t="s">
        <v>167</v>
      </c>
      <c r="BF1" s="7" t="s">
        <v>47</v>
      </c>
      <c r="BG1" s="7" t="s">
        <v>48</v>
      </c>
      <c r="BH1" s="7" t="s">
        <v>49</v>
      </c>
      <c r="BI1" s="7" t="s">
        <v>50</v>
      </c>
    </row>
    <row r="2" spans="1:61" x14ac:dyDescent="0.25">
      <c r="A2" s="12" t="s">
        <v>51</v>
      </c>
      <c r="B2" s="12" t="s">
        <v>52</v>
      </c>
      <c r="C2" s="12" t="s">
        <v>53</v>
      </c>
      <c r="D2" s="19">
        <v>0.99305555555555547</v>
      </c>
      <c r="E2" s="13">
        <v>43668</v>
      </c>
      <c r="F2" s="14">
        <v>2019</v>
      </c>
      <c r="G2" s="15">
        <v>78.429349999999999</v>
      </c>
      <c r="H2" s="15">
        <v>16.308516666666666</v>
      </c>
      <c r="I2" s="12">
        <v>45</v>
      </c>
      <c r="J2" s="11">
        <v>1</v>
      </c>
      <c r="K2" s="10" t="s">
        <v>54</v>
      </c>
      <c r="L2" s="10" t="s">
        <v>56</v>
      </c>
      <c r="M2" s="10">
        <f>(N2/0.45)*0.36</f>
        <v>28.799999999999997</v>
      </c>
      <c r="N2" s="10">
        <f>(O2*60)*0.06</f>
        <v>36</v>
      </c>
      <c r="O2" s="10">
        <f>P2/4</f>
        <v>10</v>
      </c>
      <c r="P2" s="10">
        <v>40</v>
      </c>
      <c r="Q2" s="22">
        <f>'Recorded organisms'!N2/($M2)</f>
        <v>0</v>
      </c>
      <c r="R2" s="22">
        <f>'Recorded organisms'!O2/($M2)</f>
        <v>0</v>
      </c>
      <c r="S2" s="22">
        <f>'Recorded organisms'!P2/($M2)</f>
        <v>0</v>
      </c>
      <c r="T2" s="22">
        <f>'Recorded organisms'!Q2/($M2)</f>
        <v>0</v>
      </c>
      <c r="U2" s="22">
        <f>'Recorded organisms'!R2/($M2)</f>
        <v>0</v>
      </c>
      <c r="V2" s="22">
        <f>'Recorded organisms'!S2/($M2)</f>
        <v>0</v>
      </c>
      <c r="W2" s="22">
        <f>'Recorded organisms'!T2/($M2)</f>
        <v>0</v>
      </c>
      <c r="X2" s="22">
        <f>'Recorded organisms'!U2/($M2)</f>
        <v>0</v>
      </c>
      <c r="Y2" s="22">
        <f>'Recorded organisms'!V2/($M2)</f>
        <v>0</v>
      </c>
      <c r="Z2" s="22">
        <f>'Recorded organisms'!W2/($M2)</f>
        <v>0</v>
      </c>
      <c r="AA2" s="22">
        <f>'Recorded organisms'!X2/($M2)</f>
        <v>0</v>
      </c>
      <c r="AB2" s="22">
        <f>'Recorded organisms'!Y2/($M2)</f>
        <v>0</v>
      </c>
      <c r="AC2" s="22">
        <f>'Recorded organisms'!Z2/($M2)</f>
        <v>3.4722222222222224E-2</v>
      </c>
      <c r="AD2" s="22">
        <f>'Recorded organisms'!AA2/($M2)</f>
        <v>0.17361111111111113</v>
      </c>
      <c r="AE2" s="22">
        <f>'Recorded organisms'!AB2/($M2)</f>
        <v>0</v>
      </c>
      <c r="AF2" s="22">
        <f>'Recorded organisms'!AC2/($M2)</f>
        <v>0</v>
      </c>
      <c r="AG2" s="22">
        <f>'Recorded organisms'!AD2/($M2)</f>
        <v>0</v>
      </c>
      <c r="AH2" s="22">
        <f>'Recorded organisms'!AE2/($M2)</f>
        <v>0.17361111111111113</v>
      </c>
      <c r="AI2" s="22">
        <f>'Recorded organisms'!AF2/($M2)</f>
        <v>0</v>
      </c>
      <c r="AJ2" s="22">
        <f>'Recorded organisms'!AG2/($M2)</f>
        <v>0</v>
      </c>
      <c r="AK2" s="22">
        <f>'Recorded organisms'!AH2/($M2)</f>
        <v>0</v>
      </c>
      <c r="AL2" s="22">
        <f>'Recorded organisms'!AI2/($M2)</f>
        <v>0</v>
      </c>
      <c r="AM2" s="22">
        <f>'Recorded organisms'!AJ2/($M2)</f>
        <v>0</v>
      </c>
      <c r="AN2" s="22">
        <f>'Recorded organisms'!AK2/($M2)</f>
        <v>0</v>
      </c>
      <c r="AO2" s="22">
        <f>'Recorded organisms'!AL2/($M2)</f>
        <v>0.72916666666666674</v>
      </c>
      <c r="AP2" s="22" t="s">
        <v>58</v>
      </c>
      <c r="AQ2" s="22">
        <f>'Recorded organisms'!AN2/($M2)</f>
        <v>0</v>
      </c>
      <c r="AR2" s="22">
        <f>'Recorded organisms'!AO2/($M2)</f>
        <v>0</v>
      </c>
      <c r="AS2" s="22">
        <f>'Recorded organisms'!AP2/($M2)</f>
        <v>0</v>
      </c>
      <c r="AT2" s="22">
        <f>'Recorded organisms'!AQ2/($M2)</f>
        <v>0</v>
      </c>
      <c r="AU2" s="22">
        <f>'Recorded organisms'!AR2/($M2)</f>
        <v>0</v>
      </c>
      <c r="AV2" s="22">
        <f>'Recorded organisms'!AS2/($M2)</f>
        <v>0</v>
      </c>
      <c r="AW2" s="22">
        <f>'Recorded organisms'!AT2/($M2)</f>
        <v>0</v>
      </c>
      <c r="AX2" s="22">
        <f>'Recorded organisms'!AU2/($M2)</f>
        <v>0</v>
      </c>
      <c r="AY2" s="22">
        <f>'Recorded organisms'!AV2/($M2)</f>
        <v>0</v>
      </c>
      <c r="AZ2" s="22">
        <f>'Recorded organisms'!AW2/($M2)</f>
        <v>0</v>
      </c>
      <c r="BA2" s="22">
        <f>'Recorded organisms'!AX2/($M2)</f>
        <v>0</v>
      </c>
      <c r="BB2" s="22">
        <f>'Recorded organisms'!AY2/($M2)</f>
        <v>0</v>
      </c>
      <c r="BC2" s="22">
        <f>'Recorded organisms'!AZ2/($M2)</f>
        <v>0</v>
      </c>
      <c r="BD2" s="22">
        <f>'Recorded organisms'!BA2/($M2)</f>
        <v>0</v>
      </c>
      <c r="BE2" s="22">
        <f>'Recorded organisms'!BB2/($M2)</f>
        <v>0</v>
      </c>
      <c r="BF2" s="22">
        <f>'Recorded organisms'!BC2/($M2)</f>
        <v>0</v>
      </c>
      <c r="BG2" s="22">
        <f>'Recorded organisms'!BD2/($M2)</f>
        <v>0</v>
      </c>
      <c r="BH2" s="22">
        <f>'Recorded organisms'!BE2/($M2)</f>
        <v>0</v>
      </c>
      <c r="BI2" s="22">
        <f>'Recorded organisms'!BF2/($M2)</f>
        <v>0</v>
      </c>
    </row>
    <row r="3" spans="1:61" x14ac:dyDescent="0.25">
      <c r="A3" s="12" t="s">
        <v>59</v>
      </c>
      <c r="B3" s="12" t="s">
        <v>60</v>
      </c>
      <c r="C3" s="12" t="s">
        <v>53</v>
      </c>
      <c r="D3" s="19">
        <v>4.0972222222222222E-2</v>
      </c>
      <c r="E3" s="13">
        <v>43668</v>
      </c>
      <c r="F3" s="14">
        <v>2019</v>
      </c>
      <c r="G3" s="15">
        <v>78.425966666666667</v>
      </c>
      <c r="H3" s="15">
        <v>16.370716666666667</v>
      </c>
      <c r="I3" s="12">
        <v>33</v>
      </c>
      <c r="J3" s="11">
        <v>0</v>
      </c>
      <c r="K3" s="10" t="s">
        <v>61</v>
      </c>
      <c r="L3" s="10" t="s">
        <v>55</v>
      </c>
      <c r="M3" s="10">
        <f t="shared" ref="M3:M39" si="0">(N3/0.45)*0.36</f>
        <v>30.959999999999994</v>
      </c>
      <c r="N3" s="10">
        <f t="shared" ref="N3:N39" si="1">(O3*60)*0.06</f>
        <v>38.699999999999996</v>
      </c>
      <c r="O3" s="10">
        <f t="shared" ref="O3:O38" si="2">P3/4</f>
        <v>10.75</v>
      </c>
      <c r="P3" s="10">
        <v>43</v>
      </c>
      <c r="Q3" s="22">
        <f>'Recorded organisms'!N3/M3</f>
        <v>0</v>
      </c>
      <c r="R3" s="22">
        <f>'Recorded organisms'!O3/($M3)</f>
        <v>0</v>
      </c>
      <c r="S3" s="22">
        <f>'Recorded organisms'!P3/($M3)</f>
        <v>0</v>
      </c>
      <c r="T3" s="22">
        <f>'Recorded organisms'!Q3/($M3)</f>
        <v>0</v>
      </c>
      <c r="U3" s="22">
        <f>'Recorded organisms'!R3/($M3)</f>
        <v>0</v>
      </c>
      <c r="V3" s="22">
        <f>'Recorded organisms'!S3/($M3)</f>
        <v>0</v>
      </c>
      <c r="W3" s="22">
        <f>'Recorded organisms'!T3/($M3)</f>
        <v>0</v>
      </c>
      <c r="X3" s="22">
        <f>'Recorded organisms'!U3/($M3)</f>
        <v>0</v>
      </c>
      <c r="Y3" s="22">
        <f>'Recorded organisms'!V3/($M3)</f>
        <v>0</v>
      </c>
      <c r="Z3" s="22">
        <f>'Recorded organisms'!W3/($M3)</f>
        <v>0</v>
      </c>
      <c r="AA3" s="22">
        <f>'Recorded organisms'!X3/($M3)</f>
        <v>0</v>
      </c>
      <c r="AB3" s="22">
        <f>'Recorded organisms'!Y3/($M3)</f>
        <v>0</v>
      </c>
      <c r="AC3" s="22">
        <f>'Recorded organisms'!Z3/($M3)</f>
        <v>3.2299741602067188E-2</v>
      </c>
      <c r="AD3" s="22">
        <f>'Recorded organisms'!AA3/($M3)</f>
        <v>0.45219638242894067</v>
      </c>
      <c r="AE3" s="22">
        <f>'Recorded organisms'!AB3/($M3)</f>
        <v>0</v>
      </c>
      <c r="AF3" s="22">
        <f>'Recorded organisms'!AC3/($M3)</f>
        <v>0</v>
      </c>
      <c r="AG3" s="22">
        <f>'Recorded organisms'!AD3/($M3)</f>
        <v>0</v>
      </c>
      <c r="AH3" s="22">
        <f>'Recorded organisms'!AE3/($M3)</f>
        <v>0.38759689922480628</v>
      </c>
      <c r="AI3" s="22">
        <f>'Recorded organisms'!AF3/($M3)</f>
        <v>0</v>
      </c>
      <c r="AJ3" s="22">
        <f>'Recorded organisms'!AG3/($M3)</f>
        <v>0</v>
      </c>
      <c r="AK3" s="22">
        <f>'Recorded organisms'!AH3/($M3)</f>
        <v>0</v>
      </c>
      <c r="AL3" s="22">
        <f>'Recorded organisms'!AI3/($M3)</f>
        <v>0</v>
      </c>
      <c r="AM3" s="22">
        <f>'Recorded organisms'!AJ3/($M3)</f>
        <v>0</v>
      </c>
      <c r="AN3" s="22">
        <f>'Recorded organisms'!AK3/($M3)</f>
        <v>0.516795865633075</v>
      </c>
      <c r="AO3" s="22">
        <f>'Recorded organisms'!AL3/($M3)</f>
        <v>0</v>
      </c>
      <c r="AP3" s="22"/>
      <c r="AQ3" s="22">
        <f>'Recorded organisms'!AN3/($M3)</f>
        <v>0</v>
      </c>
      <c r="AR3" s="22">
        <f>'Recorded organisms'!AO3/($M3)</f>
        <v>0</v>
      </c>
      <c r="AS3" s="22">
        <f>'Recorded organisms'!AP3/($M3)</f>
        <v>0</v>
      </c>
      <c r="AT3" s="22">
        <f>'Recorded organisms'!AQ3/($M3)</f>
        <v>0</v>
      </c>
      <c r="AU3" s="22">
        <f>'Recorded organisms'!AR3/($M3)</f>
        <v>0.19379844961240314</v>
      </c>
      <c r="AV3" s="22">
        <f>'Recorded organisms'!AS3/($M3)</f>
        <v>6.4599483204134375E-2</v>
      </c>
      <c r="AW3" s="22">
        <f>'Recorded organisms'!AT3/($M3)</f>
        <v>0</v>
      </c>
      <c r="AX3" s="22">
        <f>'Recorded organisms'!AU3/($M3)</f>
        <v>0</v>
      </c>
      <c r="AY3" s="22">
        <f>'Recorded organisms'!AV3/($M3)</f>
        <v>0</v>
      </c>
      <c r="AZ3" s="22">
        <f>'Recorded organisms'!AW3/($M3)</f>
        <v>0</v>
      </c>
      <c r="BA3" s="22">
        <f>'Recorded organisms'!AX3/($M3)</f>
        <v>0</v>
      </c>
      <c r="BB3" s="22">
        <f>'Recorded organisms'!AY3/($M3)</f>
        <v>0</v>
      </c>
      <c r="BC3" s="22">
        <f>'Recorded organisms'!AZ3/($M3)</f>
        <v>0</v>
      </c>
      <c r="BD3" s="22">
        <f>'Recorded organisms'!BA3/($M3)</f>
        <v>0</v>
      </c>
      <c r="BE3" s="22">
        <f>'Recorded organisms'!BB3/($M3)</f>
        <v>0</v>
      </c>
      <c r="BF3" s="22">
        <f>'Recorded organisms'!BC3/($M3)</f>
        <v>1.1304909560723517</v>
      </c>
      <c r="BG3" s="22">
        <f>'Recorded organisms'!BD3/($M3)</f>
        <v>0</v>
      </c>
      <c r="BH3" s="22">
        <f>'Recorded organisms'!BE3/($M3)</f>
        <v>3.2299741602067188E-2</v>
      </c>
      <c r="BI3" s="22">
        <f>'Recorded organisms'!BF3/($M3)</f>
        <v>1.2919896640826876</v>
      </c>
    </row>
    <row r="4" spans="1:61" x14ac:dyDescent="0.25">
      <c r="A4" s="12" t="s">
        <v>64</v>
      </c>
      <c r="B4" s="12" t="s">
        <v>65</v>
      </c>
      <c r="C4" s="12" t="s">
        <v>53</v>
      </c>
      <c r="D4" s="19">
        <v>6.458333333333334E-2</v>
      </c>
      <c r="E4" s="13">
        <v>43669</v>
      </c>
      <c r="F4" s="14">
        <v>2019</v>
      </c>
      <c r="G4" s="15">
        <v>78.423733333333331</v>
      </c>
      <c r="H4" s="15">
        <v>16.44595</v>
      </c>
      <c r="I4" s="12">
        <v>53</v>
      </c>
      <c r="J4" s="11">
        <v>1</v>
      </c>
      <c r="K4" s="10" t="s">
        <v>54</v>
      </c>
      <c r="L4" s="10" t="s">
        <v>56</v>
      </c>
      <c r="M4" s="10">
        <f t="shared" si="0"/>
        <v>25.919999999999998</v>
      </c>
      <c r="N4" s="10">
        <f t="shared" si="1"/>
        <v>32.4</v>
      </c>
      <c r="O4" s="10">
        <f t="shared" si="2"/>
        <v>9</v>
      </c>
      <c r="P4" s="10">
        <v>36</v>
      </c>
      <c r="Q4" s="22">
        <f>'Recorded organisms'!N4/M4</f>
        <v>0</v>
      </c>
      <c r="R4" s="22">
        <f>'Recorded organisms'!O4/($M4)</f>
        <v>0</v>
      </c>
      <c r="S4" s="22">
        <f>'Recorded organisms'!P4/($M4)</f>
        <v>0</v>
      </c>
      <c r="T4" s="22">
        <f>'Recorded organisms'!Q4/($M4)</f>
        <v>0</v>
      </c>
      <c r="U4" s="22">
        <f>'Recorded organisms'!R4/($M4)</f>
        <v>0</v>
      </c>
      <c r="V4" s="22">
        <f>'Recorded organisms'!S4/($M4)</f>
        <v>0</v>
      </c>
      <c r="W4" s="22">
        <f>'Recorded organisms'!T4/($M4)</f>
        <v>0</v>
      </c>
      <c r="X4" s="22">
        <f>'Recorded organisms'!U4/($M4)</f>
        <v>0.11574074074074076</v>
      </c>
      <c r="Y4" s="22">
        <f>'Recorded organisms'!V4/($M4)</f>
        <v>0</v>
      </c>
      <c r="Z4" s="22">
        <f>'Recorded organisms'!W4/($M4)</f>
        <v>0</v>
      </c>
      <c r="AA4" s="22">
        <f>'Recorded organisms'!X4/($M4)</f>
        <v>0</v>
      </c>
      <c r="AB4" s="22">
        <f>'Recorded organisms'!Y4/($M4)</f>
        <v>0</v>
      </c>
      <c r="AC4" s="22">
        <f>'Recorded organisms'!Z4/($M4)</f>
        <v>3.8580246913580252E-2</v>
      </c>
      <c r="AD4" s="22">
        <f>'Recorded organisms'!AA4/($M4)</f>
        <v>0.69444444444444453</v>
      </c>
      <c r="AE4" s="22">
        <f>'Recorded organisms'!AB4/($M4)</f>
        <v>0</v>
      </c>
      <c r="AF4" s="22">
        <f>'Recorded organisms'!AC4/($M4)</f>
        <v>0</v>
      </c>
      <c r="AG4" s="22">
        <f>'Recorded organisms'!AD4/($M4)</f>
        <v>0</v>
      </c>
      <c r="AH4" s="22">
        <f>'Recorded organisms'!AE4/($M4)</f>
        <v>7.7160493827160503E-2</v>
      </c>
      <c r="AI4" s="22">
        <f>'Recorded organisms'!AF4/($M4)</f>
        <v>0</v>
      </c>
      <c r="AJ4" s="22">
        <f>'Recorded organisms'!AG4/($M4)</f>
        <v>3.8580246913580252E-2</v>
      </c>
      <c r="AK4" s="22">
        <f>'Recorded organisms'!AH4/($M4)</f>
        <v>0</v>
      </c>
      <c r="AL4" s="22">
        <f>'Recorded organisms'!AI4/($M4)</f>
        <v>0</v>
      </c>
      <c r="AM4" s="22">
        <f>'Recorded organisms'!AJ4/($M4)</f>
        <v>0</v>
      </c>
      <c r="AN4" s="22">
        <f>'Recorded organisms'!AK4/($M4)</f>
        <v>0</v>
      </c>
      <c r="AO4" s="22">
        <f>'Recorded organisms'!AL4/($M4)</f>
        <v>1.2345679012345681</v>
      </c>
      <c r="AP4" s="22" t="s">
        <v>67</v>
      </c>
      <c r="AQ4" s="22">
        <f>'Recorded organisms'!AN4/($M4)</f>
        <v>7.7160493827160503E-2</v>
      </c>
      <c r="AR4" s="22">
        <f>'Recorded organisms'!AO4/($M4)</f>
        <v>0</v>
      </c>
      <c r="AS4" s="22">
        <f>'Recorded organisms'!AP4/($M4)</f>
        <v>0</v>
      </c>
      <c r="AT4" s="22">
        <f>'Recorded organisms'!AQ4/($M4)</f>
        <v>0</v>
      </c>
      <c r="AU4" s="22">
        <f>'Recorded organisms'!AR4/($M4)</f>
        <v>0</v>
      </c>
      <c r="AV4" s="22">
        <f>'Recorded organisms'!AS4/($M4)</f>
        <v>3.8580246913580252E-2</v>
      </c>
      <c r="AW4" s="22">
        <f>'Recorded organisms'!AT4/($M4)</f>
        <v>0</v>
      </c>
      <c r="AX4" s="22">
        <f>'Recorded organisms'!AU4/($M4)</f>
        <v>0</v>
      </c>
      <c r="AY4" s="22">
        <f>'Recorded organisms'!AV4/($M4)</f>
        <v>0</v>
      </c>
      <c r="AZ4" s="22">
        <f>'Recorded organisms'!AW4/($M4)</f>
        <v>0</v>
      </c>
      <c r="BA4" s="22">
        <f>'Recorded organisms'!AX4/($M4)</f>
        <v>0</v>
      </c>
      <c r="BB4" s="22">
        <f>'Recorded organisms'!AY4/($M4)</f>
        <v>0</v>
      </c>
      <c r="BC4" s="22">
        <f>'Recorded organisms'!AZ4/($M4)</f>
        <v>0</v>
      </c>
      <c r="BD4" s="22">
        <f>'Recorded organisms'!BA4/($M4)</f>
        <v>0</v>
      </c>
      <c r="BE4" s="22">
        <f>'Recorded organisms'!BB4/($M4)</f>
        <v>0</v>
      </c>
      <c r="BF4" s="22">
        <f>'Recorded organisms'!BC4/($M4)</f>
        <v>0</v>
      </c>
      <c r="BG4" s="22">
        <f>'Recorded organisms'!BD4/($M4)</f>
        <v>0</v>
      </c>
      <c r="BH4" s="22">
        <f>'Recorded organisms'!BE4/($M4)</f>
        <v>0</v>
      </c>
      <c r="BI4" s="22">
        <f>'Recorded organisms'!BF4/($M4)</f>
        <v>0</v>
      </c>
    </row>
    <row r="5" spans="1:61" x14ac:dyDescent="0.25">
      <c r="A5" s="12" t="s">
        <v>68</v>
      </c>
      <c r="B5" s="12" t="s">
        <v>69</v>
      </c>
      <c r="C5" s="12" t="s">
        <v>53</v>
      </c>
      <c r="D5" s="19">
        <v>9.3055555555555558E-2</v>
      </c>
      <c r="E5" s="13">
        <v>43669</v>
      </c>
      <c r="F5" s="14">
        <v>2019</v>
      </c>
      <c r="G5" s="15">
        <v>78.41865</v>
      </c>
      <c r="H5" s="15">
        <v>16.466750000000001</v>
      </c>
      <c r="I5" s="12">
        <v>48</v>
      </c>
      <c r="J5" s="11">
        <v>1</v>
      </c>
      <c r="K5" s="10" t="s">
        <v>54</v>
      </c>
      <c r="L5" s="10" t="s">
        <v>55</v>
      </c>
      <c r="M5" s="10">
        <f t="shared" si="0"/>
        <v>30.239999999999995</v>
      </c>
      <c r="N5" s="10">
        <f t="shared" si="1"/>
        <v>37.799999999999997</v>
      </c>
      <c r="O5" s="10">
        <f t="shared" si="2"/>
        <v>10.5</v>
      </c>
      <c r="P5" s="10">
        <v>42</v>
      </c>
      <c r="Q5" s="22">
        <f>'Recorded organisms'!N5/M5</f>
        <v>0</v>
      </c>
      <c r="R5" s="22">
        <f>'Recorded organisms'!O5/($M5)</f>
        <v>0</v>
      </c>
      <c r="S5" s="22">
        <f>'Recorded organisms'!P5/($M5)</f>
        <v>0</v>
      </c>
      <c r="T5" s="22">
        <f>'Recorded organisms'!Q5/($M5)</f>
        <v>0</v>
      </c>
      <c r="U5" s="22">
        <f>'Recorded organisms'!R5/($M5)</f>
        <v>0</v>
      </c>
      <c r="V5" s="22">
        <f>'Recorded organisms'!S5/($M5)</f>
        <v>0</v>
      </c>
      <c r="W5" s="22">
        <f>'Recorded organisms'!T5/($M5)</f>
        <v>0</v>
      </c>
      <c r="X5" s="22">
        <f>'Recorded organisms'!U5/($M5)</f>
        <v>0</v>
      </c>
      <c r="Y5" s="22">
        <f>'Recorded organisms'!V5/($M5)</f>
        <v>0</v>
      </c>
      <c r="Z5" s="22">
        <f>'Recorded organisms'!W5/($M5)</f>
        <v>0</v>
      </c>
      <c r="AA5" s="22">
        <f>'Recorded organisms'!X5/($M5)</f>
        <v>0</v>
      </c>
      <c r="AB5" s="22">
        <f>'Recorded organisms'!Y5/($M5)</f>
        <v>0</v>
      </c>
      <c r="AC5" s="22">
        <f>'Recorded organisms'!Z5/($M5)</f>
        <v>3.3068783068783074E-2</v>
      </c>
      <c r="AD5" s="22">
        <f>'Recorded organisms'!AA5/($M5)</f>
        <v>0.76058201058201069</v>
      </c>
      <c r="AE5" s="22">
        <f>'Recorded organisms'!AB5/($M5)</f>
        <v>0</v>
      </c>
      <c r="AF5" s="22">
        <f>'Recorded organisms'!AC5/($M5)</f>
        <v>0</v>
      </c>
      <c r="AG5" s="22">
        <f>'Recorded organisms'!AD5/($M5)</f>
        <v>0</v>
      </c>
      <c r="AH5" s="22">
        <f>'Recorded organisms'!AE5/($M5)</f>
        <v>6.6137566137566148E-2</v>
      </c>
      <c r="AI5" s="22">
        <f>'Recorded organisms'!AF5/($M5)</f>
        <v>0</v>
      </c>
      <c r="AJ5" s="22">
        <f>'Recorded organisms'!AG5/($M5)</f>
        <v>0</v>
      </c>
      <c r="AK5" s="22">
        <f>'Recorded organisms'!AH5/($M5)</f>
        <v>0</v>
      </c>
      <c r="AL5" s="22">
        <f>'Recorded organisms'!AI5/($M5)</f>
        <v>0</v>
      </c>
      <c r="AM5" s="22">
        <f>'Recorded organisms'!AJ5/($M5)</f>
        <v>0</v>
      </c>
      <c r="AN5" s="22">
        <f>'Recorded organisms'!AK5/($M5)</f>
        <v>0</v>
      </c>
      <c r="AO5" s="22">
        <f>'Recorded organisms'!AL5/($M5)</f>
        <v>0.16534391534391538</v>
      </c>
      <c r="AP5" s="22" t="s">
        <v>71</v>
      </c>
      <c r="AQ5" s="22">
        <f>'Recorded organisms'!AN5/($M5)</f>
        <v>0</v>
      </c>
      <c r="AR5" s="22">
        <f>'Recorded organisms'!AO5/($M5)</f>
        <v>0</v>
      </c>
      <c r="AS5" s="22">
        <f>'Recorded organisms'!AP5/($M5)</f>
        <v>0</v>
      </c>
      <c r="AT5" s="22">
        <f>'Recorded organisms'!AQ5/($M5)</f>
        <v>0</v>
      </c>
      <c r="AU5" s="22">
        <f>'Recorded organisms'!AR5/($M5)</f>
        <v>0</v>
      </c>
      <c r="AV5" s="22">
        <f>'Recorded organisms'!AS5/($M5)</f>
        <v>0</v>
      </c>
      <c r="AW5" s="22">
        <f>'Recorded organisms'!AT5/($M5)</f>
        <v>0</v>
      </c>
      <c r="AX5" s="22">
        <f>'Recorded organisms'!AU5/($M5)</f>
        <v>0</v>
      </c>
      <c r="AY5" s="22">
        <f>'Recorded organisms'!AV5/($M5)</f>
        <v>0</v>
      </c>
      <c r="AZ5" s="22">
        <f>'Recorded organisms'!AW5/($M5)</f>
        <v>0</v>
      </c>
      <c r="BA5" s="22">
        <f>'Recorded organisms'!AX5/($M5)</f>
        <v>0</v>
      </c>
      <c r="BB5" s="22">
        <f>'Recorded organisms'!AY5/($M5)</f>
        <v>0</v>
      </c>
      <c r="BC5" s="22">
        <f>'Recorded organisms'!AZ5/($M5)</f>
        <v>0</v>
      </c>
      <c r="BD5" s="22">
        <f>'Recorded organisms'!BA5/($M5)</f>
        <v>0</v>
      </c>
      <c r="BE5" s="22">
        <f>'Recorded organisms'!BB5/($M5)</f>
        <v>0</v>
      </c>
      <c r="BF5" s="22">
        <f>'Recorded organisms'!BC5/($M5)</f>
        <v>0</v>
      </c>
      <c r="BG5" s="22">
        <f>'Recorded organisms'!BD5/($M5)</f>
        <v>0</v>
      </c>
      <c r="BH5" s="22">
        <f>'Recorded organisms'!BE5/($M5)</f>
        <v>0</v>
      </c>
      <c r="BI5" s="22">
        <f>'Recorded organisms'!BF5/($M5)</f>
        <v>0</v>
      </c>
    </row>
    <row r="6" spans="1:61" x14ac:dyDescent="0.25">
      <c r="A6" s="12" t="s">
        <v>72</v>
      </c>
      <c r="B6" s="12" t="s">
        <v>73</v>
      </c>
      <c r="C6" s="12" t="s">
        <v>53</v>
      </c>
      <c r="D6" s="19">
        <v>0.1125</v>
      </c>
      <c r="E6" s="13">
        <v>43669</v>
      </c>
      <c r="F6" s="14">
        <v>2019</v>
      </c>
      <c r="G6" s="15">
        <v>78.416116666666667</v>
      </c>
      <c r="H6" s="15">
        <v>16.518416666666667</v>
      </c>
      <c r="I6" s="12">
        <v>50</v>
      </c>
      <c r="J6" s="10">
        <v>0</v>
      </c>
      <c r="K6" s="10" t="s">
        <v>54</v>
      </c>
      <c r="L6" s="10" t="s">
        <v>55</v>
      </c>
      <c r="M6" s="10">
        <f t="shared" si="0"/>
        <v>30.959999999999994</v>
      </c>
      <c r="N6" s="10">
        <f t="shared" si="1"/>
        <v>38.699999999999996</v>
      </c>
      <c r="O6" s="10">
        <f t="shared" si="2"/>
        <v>10.75</v>
      </c>
      <c r="P6" s="10">
        <v>43</v>
      </c>
      <c r="Q6" s="22">
        <f>'Recorded organisms'!N6/M6</f>
        <v>0</v>
      </c>
      <c r="R6" s="22">
        <f>'Recorded organisms'!O6/($M6)</f>
        <v>0</v>
      </c>
      <c r="S6" s="22">
        <f>'Recorded organisms'!P6/($M6)</f>
        <v>0</v>
      </c>
      <c r="T6" s="22">
        <f>'Recorded organisms'!Q6/($M6)</f>
        <v>0</v>
      </c>
      <c r="U6" s="22">
        <f>'Recorded organisms'!R6/($M6)</f>
        <v>0</v>
      </c>
      <c r="V6" s="22">
        <f>'Recorded organisms'!S6/($M6)</f>
        <v>0</v>
      </c>
      <c r="W6" s="22">
        <f>'Recorded organisms'!T6/($M6)</f>
        <v>0</v>
      </c>
      <c r="X6" s="22">
        <f>'Recorded organisms'!U6/($M6)</f>
        <v>0</v>
      </c>
      <c r="Y6" s="22">
        <f>'Recorded organisms'!V6/($M6)</f>
        <v>3.2299741602067188E-2</v>
      </c>
      <c r="Z6" s="22">
        <f>'Recorded organisms'!W6/($M6)</f>
        <v>0</v>
      </c>
      <c r="AA6" s="22">
        <f>'Recorded organisms'!X6/($M6)</f>
        <v>0</v>
      </c>
      <c r="AB6" s="22">
        <f>'Recorded organisms'!Y6/($M6)</f>
        <v>0</v>
      </c>
      <c r="AC6" s="22">
        <f>'Recorded organisms'!Z6/($M6)</f>
        <v>3.2299741602067188E-2</v>
      </c>
      <c r="AD6" s="22">
        <f>'Recorded organisms'!AA6/($M6)</f>
        <v>0.74289405684754539</v>
      </c>
      <c r="AE6" s="22">
        <f>'Recorded organisms'!AB6/($M6)</f>
        <v>0</v>
      </c>
      <c r="AF6" s="22">
        <f>'Recorded organisms'!AC6/($M6)</f>
        <v>0</v>
      </c>
      <c r="AG6" s="22">
        <f>'Recorded organisms'!AD6/($M6)</f>
        <v>0</v>
      </c>
      <c r="AH6" s="22">
        <f>'Recorded organisms'!AE6/($M6)</f>
        <v>0.22609819121447033</v>
      </c>
      <c r="AI6" s="22">
        <f>'Recorded organisms'!AF6/($M6)</f>
        <v>0</v>
      </c>
      <c r="AJ6" s="22">
        <f>'Recorded organisms'!AG6/($M6)</f>
        <v>3.2299741602067188E-2</v>
      </c>
      <c r="AK6" s="22">
        <f>'Recorded organisms'!AH6/($M6)</f>
        <v>0</v>
      </c>
      <c r="AL6" s="22">
        <f>'Recorded organisms'!AI6/($M6)</f>
        <v>0</v>
      </c>
      <c r="AM6" s="22">
        <f>'Recorded organisms'!AJ6/($M6)</f>
        <v>0</v>
      </c>
      <c r="AN6" s="22">
        <f>'Recorded organisms'!AK6/($M6)</f>
        <v>0</v>
      </c>
      <c r="AO6" s="22">
        <f>'Recorded organisms'!AL6/($M6)</f>
        <v>0.77519379844961256</v>
      </c>
      <c r="AP6" s="22" t="s">
        <v>74</v>
      </c>
      <c r="AQ6" s="22">
        <f>'Recorded organisms'!AN6/($M6)</f>
        <v>6.4599483204134375E-2</v>
      </c>
      <c r="AR6" s="22">
        <f>'Recorded organisms'!AO6/($M6)</f>
        <v>0</v>
      </c>
      <c r="AS6" s="22">
        <f>'Recorded organisms'!AP6/($M6)</f>
        <v>3.2299741602067188E-2</v>
      </c>
      <c r="AT6" s="22">
        <f>'Recorded organisms'!AQ6/($M6)</f>
        <v>3.2299741602067188E-2</v>
      </c>
      <c r="AU6" s="22">
        <f>'Recorded organisms'!AR6/($M6)</f>
        <v>0</v>
      </c>
      <c r="AV6" s="22">
        <f>'Recorded organisms'!AS6/($M6)</f>
        <v>0</v>
      </c>
      <c r="AW6" s="22">
        <f>'Recorded organisms'!AT6/($M6)</f>
        <v>0</v>
      </c>
      <c r="AX6" s="22">
        <f>'Recorded organisms'!AU6/($M6)</f>
        <v>0</v>
      </c>
      <c r="AY6" s="22">
        <f>'Recorded organisms'!AV6/($M6)</f>
        <v>9.689922480620157E-2</v>
      </c>
      <c r="AZ6" s="22">
        <f>'Recorded organisms'!AW6/($M6)</f>
        <v>0</v>
      </c>
      <c r="BA6" s="22">
        <f>'Recorded organisms'!AX6/($M6)</f>
        <v>0</v>
      </c>
      <c r="BB6" s="22">
        <f>'Recorded organisms'!AY6/($M6)</f>
        <v>0</v>
      </c>
      <c r="BC6" s="22">
        <f>'Recorded organisms'!AZ6/($M6)</f>
        <v>0</v>
      </c>
      <c r="BD6" s="22">
        <f>'Recorded organisms'!BA6/($M6)</f>
        <v>0</v>
      </c>
      <c r="BE6" s="22">
        <f>'Recorded organisms'!BB6/($M6)</f>
        <v>0</v>
      </c>
      <c r="BF6" s="22">
        <f>'Recorded organisms'!BC6/($M6)</f>
        <v>0</v>
      </c>
      <c r="BG6" s="22">
        <f>'Recorded organisms'!BD6/($M6)</f>
        <v>0</v>
      </c>
      <c r="BH6" s="22">
        <f>'Recorded organisms'!BE6/($M6)</f>
        <v>0</v>
      </c>
      <c r="BI6" s="22">
        <f>'Recorded organisms'!BF6/($M6)</f>
        <v>0</v>
      </c>
    </row>
    <row r="7" spans="1:61" x14ac:dyDescent="0.25">
      <c r="A7" s="12" t="s">
        <v>75</v>
      </c>
      <c r="B7" s="12" t="s">
        <v>76</v>
      </c>
      <c r="C7" s="12" t="s">
        <v>53</v>
      </c>
      <c r="D7" s="19">
        <v>0.12986111111111112</v>
      </c>
      <c r="E7" s="13">
        <v>43669</v>
      </c>
      <c r="F7" s="14">
        <v>2019</v>
      </c>
      <c r="G7" s="15">
        <v>78.411150000000006</v>
      </c>
      <c r="H7" s="15">
        <v>16.500133333333334</v>
      </c>
      <c r="I7" s="12">
        <v>52</v>
      </c>
      <c r="J7" s="11">
        <v>1</v>
      </c>
      <c r="K7" s="10" t="s">
        <v>54</v>
      </c>
      <c r="L7" s="10" t="s">
        <v>55</v>
      </c>
      <c r="M7" s="10">
        <f t="shared" si="0"/>
        <v>31.68</v>
      </c>
      <c r="N7" s="10">
        <f t="shared" si="1"/>
        <v>39.6</v>
      </c>
      <c r="O7" s="10">
        <f t="shared" si="2"/>
        <v>11</v>
      </c>
      <c r="P7" s="10">
        <v>44</v>
      </c>
      <c r="Q7" s="22">
        <f>'Recorded organisms'!N7/M7</f>
        <v>0</v>
      </c>
      <c r="R7" s="22">
        <f>'Recorded organisms'!O7/($M7)</f>
        <v>0</v>
      </c>
      <c r="S7" s="22">
        <f>'Recorded organisms'!P7/($M7)</f>
        <v>0</v>
      </c>
      <c r="T7" s="22">
        <f>'Recorded organisms'!Q7/($M7)</f>
        <v>0</v>
      </c>
      <c r="U7" s="22">
        <f>'Recorded organisms'!R7/($M7)</f>
        <v>0</v>
      </c>
      <c r="V7" s="22">
        <f>'Recorded organisms'!S7/($M7)</f>
        <v>0</v>
      </c>
      <c r="W7" s="22">
        <f>'Recorded organisms'!T7/($M7)</f>
        <v>0</v>
      </c>
      <c r="X7" s="22">
        <f>'Recorded organisms'!U7/($M7)</f>
        <v>6.3131313131313135E-2</v>
      </c>
      <c r="Y7" s="22">
        <f>'Recorded organisms'!V7/($M7)</f>
        <v>3.1565656565656568E-2</v>
      </c>
      <c r="Z7" s="22">
        <f>'Recorded organisms'!W7/($M7)</f>
        <v>0</v>
      </c>
      <c r="AA7" s="22">
        <f>'Recorded organisms'!X7/($M7)</f>
        <v>0</v>
      </c>
      <c r="AB7" s="22">
        <f>'Recorded organisms'!Y7/($M7)</f>
        <v>0</v>
      </c>
      <c r="AC7" s="22">
        <f>'Recorded organisms'!Z7/($M7)</f>
        <v>0</v>
      </c>
      <c r="AD7" s="22">
        <f>'Recorded organisms'!AA7/($M7)</f>
        <v>6.3131313131313135E-2</v>
      </c>
      <c r="AE7" s="22">
        <f>'Recorded organisms'!AB7/($M7)</f>
        <v>0</v>
      </c>
      <c r="AF7" s="22">
        <f>'Recorded organisms'!AC7/($M7)</f>
        <v>0</v>
      </c>
      <c r="AG7" s="22">
        <f>'Recorded organisms'!AD7/($M7)</f>
        <v>0</v>
      </c>
      <c r="AH7" s="22">
        <f>'Recorded organisms'!AE7/($M7)</f>
        <v>6.3131313131313135E-2</v>
      </c>
      <c r="AI7" s="22">
        <f>'Recorded organisms'!AF7/($M7)</f>
        <v>0</v>
      </c>
      <c r="AJ7" s="22">
        <f>'Recorded organisms'!AG7/($M7)</f>
        <v>0</v>
      </c>
      <c r="AK7" s="22">
        <f>'Recorded organisms'!AH7/($M7)</f>
        <v>0</v>
      </c>
      <c r="AL7" s="22">
        <f>'Recorded organisms'!AI7/($M7)</f>
        <v>0</v>
      </c>
      <c r="AM7" s="22">
        <f>'Recorded organisms'!AJ7/($M7)</f>
        <v>0</v>
      </c>
      <c r="AN7" s="22">
        <f>'Recorded organisms'!AK7/($M7)</f>
        <v>0</v>
      </c>
      <c r="AO7" s="22">
        <f>'Recorded organisms'!AL7/($M7)</f>
        <v>0.53661616161616166</v>
      </c>
      <c r="AP7" s="22" t="s">
        <v>67</v>
      </c>
      <c r="AQ7" s="22">
        <f>'Recorded organisms'!AN7/($M7)</f>
        <v>0</v>
      </c>
      <c r="AR7" s="22">
        <f>'Recorded organisms'!AO7/($M7)</f>
        <v>0</v>
      </c>
      <c r="AS7" s="22">
        <f>'Recorded organisms'!AP7/($M7)</f>
        <v>0</v>
      </c>
      <c r="AT7" s="22">
        <f>'Recorded organisms'!AQ7/($M7)</f>
        <v>3.1565656565656568E-2</v>
      </c>
      <c r="AU7" s="22">
        <f>'Recorded organisms'!AR7/($M7)</f>
        <v>0</v>
      </c>
      <c r="AV7" s="22">
        <f>'Recorded organisms'!AS7/($M7)</f>
        <v>0</v>
      </c>
      <c r="AW7" s="22">
        <f>'Recorded organisms'!AT7/($M7)</f>
        <v>0</v>
      </c>
      <c r="AX7" s="22">
        <f>'Recorded organisms'!AU7/($M7)</f>
        <v>0</v>
      </c>
      <c r="AY7" s="22">
        <f>'Recorded organisms'!AV7/($M7)</f>
        <v>9.4696969696969696E-2</v>
      </c>
      <c r="AZ7" s="22">
        <f>'Recorded organisms'!AW7/($M7)</f>
        <v>0</v>
      </c>
      <c r="BA7" s="22">
        <f>'Recorded organisms'!AX7/($M7)</f>
        <v>0</v>
      </c>
      <c r="BB7" s="22">
        <f>'Recorded organisms'!AY7/($M7)</f>
        <v>0</v>
      </c>
      <c r="BC7" s="22">
        <f>'Recorded organisms'!AZ7/($M7)</f>
        <v>0</v>
      </c>
      <c r="BD7" s="22">
        <f>'Recorded organisms'!BA7/($M7)</f>
        <v>0</v>
      </c>
      <c r="BE7" s="22">
        <f>'Recorded organisms'!BB7/($M7)</f>
        <v>0</v>
      </c>
      <c r="BF7" s="22">
        <f>'Recorded organisms'!BC7/($M7)</f>
        <v>0</v>
      </c>
      <c r="BG7" s="22">
        <f>'Recorded organisms'!BD7/($M7)</f>
        <v>0</v>
      </c>
      <c r="BH7" s="22">
        <f>'Recorded organisms'!BE7/($M7)</f>
        <v>0</v>
      </c>
      <c r="BI7" s="22">
        <f>'Recorded organisms'!BF7/($M7)</f>
        <v>0</v>
      </c>
    </row>
    <row r="8" spans="1:61" x14ac:dyDescent="0.25">
      <c r="A8" s="12" t="s">
        <v>78</v>
      </c>
      <c r="B8" s="12" t="s">
        <v>79</v>
      </c>
      <c r="C8" s="12" t="s">
        <v>53</v>
      </c>
      <c r="D8" s="19">
        <v>0.15416666666666667</v>
      </c>
      <c r="E8" s="13">
        <v>43669</v>
      </c>
      <c r="F8" s="14">
        <v>2019</v>
      </c>
      <c r="G8" s="15">
        <v>78.412016666666673</v>
      </c>
      <c r="H8" s="15">
        <v>16.5669</v>
      </c>
      <c r="I8" s="12">
        <v>35</v>
      </c>
      <c r="J8" s="10">
        <v>1</v>
      </c>
      <c r="K8" s="10" t="s">
        <v>54</v>
      </c>
      <c r="L8" s="10" t="s">
        <v>55</v>
      </c>
      <c r="M8" s="10">
        <f t="shared" si="0"/>
        <v>30.959999999999994</v>
      </c>
      <c r="N8" s="10">
        <f t="shared" si="1"/>
        <v>38.699999999999996</v>
      </c>
      <c r="O8" s="10">
        <f t="shared" si="2"/>
        <v>10.75</v>
      </c>
      <c r="P8" s="10">
        <v>43</v>
      </c>
      <c r="Q8" s="22">
        <f>'Recorded organisms'!N8/M8</f>
        <v>0</v>
      </c>
      <c r="R8" s="22">
        <f>'Recorded organisms'!O8/($M8)</f>
        <v>0</v>
      </c>
      <c r="S8" s="22">
        <f>'Recorded organisms'!P8/($M8)</f>
        <v>0</v>
      </c>
      <c r="T8" s="22">
        <f>'Recorded organisms'!Q8/($M8)</f>
        <v>0</v>
      </c>
      <c r="U8" s="22">
        <f>'Recorded organisms'!R8/($M8)</f>
        <v>0</v>
      </c>
      <c r="V8" s="22">
        <f>'Recorded organisms'!S8/($M8)</f>
        <v>0</v>
      </c>
      <c r="W8" s="22">
        <f>'Recorded organisms'!T8/($M8)</f>
        <v>0</v>
      </c>
      <c r="X8" s="22">
        <f>'Recorded organisms'!U8/($M8)</f>
        <v>0</v>
      </c>
      <c r="Y8" s="22">
        <f>'Recorded organisms'!V8/($M8)</f>
        <v>0</v>
      </c>
      <c r="Z8" s="22">
        <f>'Recorded organisms'!W8/($M8)</f>
        <v>0</v>
      </c>
      <c r="AA8" s="22">
        <f>'Recorded organisms'!X8/($M8)</f>
        <v>0</v>
      </c>
      <c r="AB8" s="22">
        <f>'Recorded organisms'!Y8/($M8)</f>
        <v>0</v>
      </c>
      <c r="AC8" s="22">
        <f>'Recorded organisms'!Z8/($M8)</f>
        <v>0</v>
      </c>
      <c r="AD8" s="22">
        <f>'Recorded organisms'!AA8/($M8)</f>
        <v>0.16149870801033595</v>
      </c>
      <c r="AE8" s="22">
        <f>'Recorded organisms'!AB8/($M8)</f>
        <v>0</v>
      </c>
      <c r="AF8" s="22">
        <f>'Recorded organisms'!AC8/($M8)</f>
        <v>0</v>
      </c>
      <c r="AG8" s="22">
        <f>'Recorded organisms'!AD8/($M8)</f>
        <v>0</v>
      </c>
      <c r="AH8" s="22">
        <f>'Recorded organisms'!AE8/($M8)</f>
        <v>0.32299741602067189</v>
      </c>
      <c r="AI8" s="22">
        <f>'Recorded organisms'!AF8/($M8)</f>
        <v>0</v>
      </c>
      <c r="AJ8" s="22">
        <f>'Recorded organisms'!AG8/($M8)</f>
        <v>0</v>
      </c>
      <c r="AK8" s="22">
        <f>'Recorded organisms'!AH8/($M8)</f>
        <v>0</v>
      </c>
      <c r="AL8" s="22">
        <f>'Recorded organisms'!AI8/($M8)</f>
        <v>0</v>
      </c>
      <c r="AM8" s="22">
        <f>'Recorded organisms'!AJ8/($M8)</f>
        <v>0</v>
      </c>
      <c r="AN8" s="22">
        <f>'Recorded organisms'!AK8/($M8)</f>
        <v>0</v>
      </c>
      <c r="AO8" s="22">
        <f>'Recorded organisms'!AL8/($M8)</f>
        <v>0</v>
      </c>
      <c r="AP8" s="22"/>
      <c r="AQ8" s="22">
        <f>'Recorded organisms'!AN8/($M8)</f>
        <v>0</v>
      </c>
      <c r="AR8" s="22">
        <f>'Recorded organisms'!AO8/($M8)</f>
        <v>0</v>
      </c>
      <c r="AS8" s="22">
        <f>'Recorded organisms'!AP8/($M8)</f>
        <v>3.2299741602067188E-2</v>
      </c>
      <c r="AT8" s="22">
        <f>'Recorded organisms'!AQ8/($M8)</f>
        <v>0.22609819121447033</v>
      </c>
      <c r="AU8" s="22">
        <f>'Recorded organisms'!AR8/($M8)</f>
        <v>0</v>
      </c>
      <c r="AV8" s="22">
        <f>'Recorded organisms'!AS8/($M8)</f>
        <v>0</v>
      </c>
      <c r="AW8" s="22">
        <f>'Recorded organisms'!AT8/($M8)</f>
        <v>0</v>
      </c>
      <c r="AX8" s="22">
        <f>'Recorded organisms'!AU8/($M8)</f>
        <v>0</v>
      </c>
      <c r="AY8" s="22">
        <f>'Recorded organisms'!AV8/($M8)</f>
        <v>0</v>
      </c>
      <c r="AZ8" s="22">
        <f>'Recorded organisms'!AW8/($M8)</f>
        <v>0</v>
      </c>
      <c r="BA8" s="22">
        <f>'Recorded organisms'!AX8/($M8)</f>
        <v>0</v>
      </c>
      <c r="BB8" s="22">
        <f>'Recorded organisms'!AY8/($M8)</f>
        <v>0</v>
      </c>
      <c r="BC8" s="22">
        <f>'Recorded organisms'!AZ8/($M8)</f>
        <v>0</v>
      </c>
      <c r="BD8" s="22">
        <f>'Recorded organisms'!BA8/($M8)</f>
        <v>0</v>
      </c>
      <c r="BE8" s="22">
        <f>'Recorded organisms'!BB8/($M8)</f>
        <v>0</v>
      </c>
      <c r="BF8" s="22">
        <f>'Recorded organisms'!BC8/($M8)</f>
        <v>0</v>
      </c>
      <c r="BG8" s="22">
        <f>'Recorded organisms'!BD8/($M8)</f>
        <v>0</v>
      </c>
      <c r="BH8" s="22">
        <f>'Recorded organisms'!BE8/($M8)</f>
        <v>0</v>
      </c>
      <c r="BI8" s="22">
        <f>'Recorded organisms'!BF8/($M8)</f>
        <v>0</v>
      </c>
    </row>
    <row r="9" spans="1:61" x14ac:dyDescent="0.25">
      <c r="A9" s="12" t="s">
        <v>80</v>
      </c>
      <c r="B9" s="12" t="s">
        <v>81</v>
      </c>
      <c r="C9" s="12" t="s">
        <v>53</v>
      </c>
      <c r="D9" s="19">
        <v>0.17430555555555557</v>
      </c>
      <c r="E9" s="13">
        <v>43669</v>
      </c>
      <c r="F9" s="14">
        <v>2019</v>
      </c>
      <c r="G9" s="15">
        <v>78.406516666666661</v>
      </c>
      <c r="H9" s="15">
        <v>16.563066666666668</v>
      </c>
      <c r="I9" s="12">
        <v>75</v>
      </c>
      <c r="J9" s="10">
        <v>1</v>
      </c>
      <c r="K9" s="10" t="s">
        <v>54</v>
      </c>
      <c r="L9" s="10" t="s">
        <v>55</v>
      </c>
      <c r="M9" s="10">
        <f t="shared" si="0"/>
        <v>31.68</v>
      </c>
      <c r="N9" s="10">
        <f t="shared" si="1"/>
        <v>39.6</v>
      </c>
      <c r="O9" s="10">
        <f t="shared" si="2"/>
        <v>11</v>
      </c>
      <c r="P9" s="10">
        <v>44</v>
      </c>
      <c r="Q9" s="22">
        <f>'Recorded organisms'!N9/M9</f>
        <v>0</v>
      </c>
      <c r="R9" s="22">
        <f>'Recorded organisms'!O9/($M9)</f>
        <v>0</v>
      </c>
      <c r="S9" s="22">
        <f>'Recorded organisms'!P9/($M9)</f>
        <v>0</v>
      </c>
      <c r="T9" s="22">
        <f>'Recorded organisms'!Q9/($M9)</f>
        <v>0</v>
      </c>
      <c r="U9" s="22">
        <f>'Recorded organisms'!R9/($M9)</f>
        <v>0</v>
      </c>
      <c r="V9" s="22">
        <f>'Recorded organisms'!S9/($M9)</f>
        <v>0</v>
      </c>
      <c r="W9" s="22">
        <f>'Recorded organisms'!T9/($M9)</f>
        <v>0</v>
      </c>
      <c r="X9" s="22">
        <f>'Recorded organisms'!U9/($M9)</f>
        <v>0</v>
      </c>
      <c r="Y9" s="22">
        <f>'Recorded organisms'!V9/($M9)</f>
        <v>0</v>
      </c>
      <c r="Z9" s="22">
        <f>'Recorded organisms'!W9/($M9)</f>
        <v>0</v>
      </c>
      <c r="AA9" s="22">
        <f>'Recorded organisms'!X9/($M9)</f>
        <v>0</v>
      </c>
      <c r="AB9" s="22">
        <f>'Recorded organisms'!Y9/($M9)</f>
        <v>0</v>
      </c>
      <c r="AC9" s="22">
        <f>'Recorded organisms'!Z9/($M9)</f>
        <v>0</v>
      </c>
      <c r="AD9" s="22">
        <f>'Recorded organisms'!AA9/($M9)</f>
        <v>0.31565656565656564</v>
      </c>
      <c r="AE9" s="22">
        <f>'Recorded organisms'!AB9/($M9)</f>
        <v>0</v>
      </c>
      <c r="AF9" s="22">
        <f>'Recorded organisms'!AC9/($M9)</f>
        <v>0</v>
      </c>
      <c r="AG9" s="22">
        <f>'Recorded organisms'!AD9/($M9)</f>
        <v>0</v>
      </c>
      <c r="AH9" s="22">
        <f>'Recorded organisms'!AE9/($M9)</f>
        <v>0.15782828282828282</v>
      </c>
      <c r="AI9" s="22">
        <f>'Recorded organisms'!AF9/($M9)</f>
        <v>0</v>
      </c>
      <c r="AJ9" s="22">
        <f>'Recorded organisms'!AG9/($M9)</f>
        <v>0</v>
      </c>
      <c r="AK9" s="22">
        <f>'Recorded organisms'!AH9/($M9)</f>
        <v>0</v>
      </c>
      <c r="AL9" s="22">
        <f>'Recorded organisms'!AI9/($M9)</f>
        <v>0</v>
      </c>
      <c r="AM9" s="22">
        <f>'Recorded organisms'!AJ9/($M9)</f>
        <v>0</v>
      </c>
      <c r="AN9" s="22">
        <f>'Recorded organisms'!AK9/($M9)</f>
        <v>0</v>
      </c>
      <c r="AO9" s="22">
        <f>'Recorded organisms'!AL9/($M9)</f>
        <v>0.50505050505050508</v>
      </c>
      <c r="AP9" s="22" t="s">
        <v>74</v>
      </c>
      <c r="AQ9" s="22">
        <f>'Recorded organisms'!AN9/($M9)</f>
        <v>0</v>
      </c>
      <c r="AR9" s="22">
        <f>'Recorded organisms'!AO9/($M9)</f>
        <v>0</v>
      </c>
      <c r="AS9" s="22">
        <f>'Recorded organisms'!AP9/($M9)</f>
        <v>0</v>
      </c>
      <c r="AT9" s="22">
        <f>'Recorded organisms'!AQ9/($M9)</f>
        <v>0</v>
      </c>
      <c r="AU9" s="22">
        <f>'Recorded organisms'!AR9/($M9)</f>
        <v>0</v>
      </c>
      <c r="AV9" s="22">
        <f>'Recorded organisms'!AS9/($M9)</f>
        <v>0</v>
      </c>
      <c r="AW9" s="22">
        <f>'Recorded organisms'!AT9/($M9)</f>
        <v>0</v>
      </c>
      <c r="AX9" s="22">
        <f>'Recorded organisms'!AU9/($M9)</f>
        <v>0</v>
      </c>
      <c r="AY9" s="22">
        <f>'Recorded organisms'!AV9/($M9)</f>
        <v>0.31565656565656564</v>
      </c>
      <c r="AZ9" s="22">
        <f>'Recorded organisms'!AW9/($M9)</f>
        <v>0</v>
      </c>
      <c r="BA9" s="22">
        <f>'Recorded organisms'!AX9/($M9)</f>
        <v>0</v>
      </c>
      <c r="BB9" s="22">
        <f>'Recorded organisms'!AY9/($M9)</f>
        <v>0</v>
      </c>
      <c r="BC9" s="22">
        <f>'Recorded organisms'!AZ9/($M9)</f>
        <v>0</v>
      </c>
      <c r="BD9" s="22">
        <f>'Recorded organisms'!BA9/($M9)</f>
        <v>0</v>
      </c>
      <c r="BE9" s="22">
        <f>'Recorded organisms'!BB9/($M9)</f>
        <v>0</v>
      </c>
      <c r="BF9" s="22">
        <f>'Recorded organisms'!BC9/($M9)</f>
        <v>0</v>
      </c>
      <c r="BG9" s="22">
        <f>'Recorded organisms'!BD9/($M9)</f>
        <v>0</v>
      </c>
      <c r="BH9" s="22">
        <f>'Recorded organisms'!BE9/($M9)</f>
        <v>0</v>
      </c>
      <c r="BI9" s="22">
        <f>'Recorded organisms'!BF9/($M9)</f>
        <v>0</v>
      </c>
    </row>
    <row r="10" spans="1:61" s="21" customFormat="1" x14ac:dyDescent="0.25">
      <c r="A10" s="12" t="s">
        <v>82</v>
      </c>
      <c r="B10" s="12" t="s">
        <v>83</v>
      </c>
      <c r="C10" s="12" t="s">
        <v>84</v>
      </c>
      <c r="D10" s="19">
        <v>0.30833333333333335</v>
      </c>
      <c r="E10" s="13">
        <v>43670</v>
      </c>
      <c r="F10" s="14">
        <v>2019</v>
      </c>
      <c r="G10" s="15">
        <v>78.478983333333332</v>
      </c>
      <c r="H10" s="15">
        <v>14.621416666666667</v>
      </c>
      <c r="I10" s="12">
        <v>67</v>
      </c>
      <c r="J10" s="12">
        <v>0</v>
      </c>
      <c r="K10" s="12" t="s">
        <v>54</v>
      </c>
      <c r="L10" s="12" t="s">
        <v>55</v>
      </c>
      <c r="M10" s="10">
        <f t="shared" si="0"/>
        <v>30.239999999999995</v>
      </c>
      <c r="N10" s="10">
        <f t="shared" si="1"/>
        <v>37.799999999999997</v>
      </c>
      <c r="O10" s="10">
        <f t="shared" si="2"/>
        <v>10.5</v>
      </c>
      <c r="P10" s="12">
        <v>42</v>
      </c>
      <c r="Q10" s="22">
        <f>'Recorded organisms'!N10/M10</f>
        <v>0</v>
      </c>
      <c r="R10" s="22">
        <f>'Recorded organisms'!O10/($M10)</f>
        <v>0</v>
      </c>
      <c r="S10" s="22">
        <f>'Recorded organisms'!P10/($M10)</f>
        <v>0</v>
      </c>
      <c r="T10" s="22">
        <f>'Recorded organisms'!Q10/($M10)</f>
        <v>0</v>
      </c>
      <c r="U10" s="22">
        <f>'Recorded organisms'!R10/($M10)</f>
        <v>0</v>
      </c>
      <c r="V10" s="22">
        <f>'Recorded organisms'!S10/($M10)</f>
        <v>0</v>
      </c>
      <c r="W10" s="22">
        <f>'Recorded organisms'!T10/($M10)</f>
        <v>0</v>
      </c>
      <c r="X10" s="22">
        <f>'Recorded organisms'!U10/($M10)</f>
        <v>0</v>
      </c>
      <c r="Y10" s="22">
        <f>'Recorded organisms'!V10/($M10)</f>
        <v>0</v>
      </c>
      <c r="Z10" s="22">
        <f>'Recorded organisms'!W10/($M10)</f>
        <v>0</v>
      </c>
      <c r="AA10" s="22">
        <f>'Recorded organisms'!X10/($M10)</f>
        <v>3.3068783068783074E-2</v>
      </c>
      <c r="AB10" s="22">
        <f>'Recorded organisms'!Y10/($M10)</f>
        <v>3.3068783068783074E-2</v>
      </c>
      <c r="AC10" s="22">
        <f>'Recorded organisms'!Z10/($M10)</f>
        <v>3.3068783068783074E-2</v>
      </c>
      <c r="AD10" s="22">
        <f>'Recorded organisms'!AA10/($M10)</f>
        <v>6.6137566137566148E-2</v>
      </c>
      <c r="AE10" s="22">
        <f>'Recorded organisms'!AB10/($M10)</f>
        <v>0</v>
      </c>
      <c r="AF10" s="22">
        <f>'Recorded organisms'!AC10/($M10)</f>
        <v>0</v>
      </c>
      <c r="AG10" s="22">
        <f>'Recorded organisms'!AD10/($M10)</f>
        <v>0</v>
      </c>
      <c r="AH10" s="22">
        <f>'Recorded organisms'!AE10/($M10)</f>
        <v>0</v>
      </c>
      <c r="AI10" s="22">
        <f>'Recorded organisms'!AF10/($M10)</f>
        <v>0</v>
      </c>
      <c r="AJ10" s="22">
        <f>'Recorded organisms'!AG10/($M10)</f>
        <v>0</v>
      </c>
      <c r="AK10" s="22">
        <f>'Recorded organisms'!AH10/($M10)</f>
        <v>0</v>
      </c>
      <c r="AL10" s="22">
        <f>'Recorded organisms'!AI10/($M10)</f>
        <v>0</v>
      </c>
      <c r="AM10" s="22">
        <f>'Recorded organisms'!AJ10/($M10)</f>
        <v>0</v>
      </c>
      <c r="AN10" s="22">
        <f>'Recorded organisms'!AK10/($M10)</f>
        <v>0</v>
      </c>
      <c r="AO10" s="22">
        <f>'Recorded organisms'!AL10/($M10)</f>
        <v>1.355820105820106</v>
      </c>
      <c r="AP10" s="23" t="s">
        <v>67</v>
      </c>
      <c r="AQ10" s="22">
        <f>'Recorded organisms'!AN10/($M10)</f>
        <v>0</v>
      </c>
      <c r="AR10" s="22">
        <f>'Recorded organisms'!AO10/($M10)</f>
        <v>0</v>
      </c>
      <c r="AS10" s="22">
        <f>'Recorded organisms'!AP10/($M10)</f>
        <v>0</v>
      </c>
      <c r="AT10" s="22">
        <f>'Recorded organisms'!AQ10/($M10)</f>
        <v>0</v>
      </c>
      <c r="AU10" s="22">
        <f>'Recorded organisms'!AR10/($M10)</f>
        <v>0</v>
      </c>
      <c r="AV10" s="22">
        <f>'Recorded organisms'!AS10/($M10)</f>
        <v>0</v>
      </c>
      <c r="AW10" s="22">
        <f>'Recorded organisms'!AT10/($M10)</f>
        <v>0</v>
      </c>
      <c r="AX10" s="22">
        <f>'Recorded organisms'!AU10/($M10)</f>
        <v>0</v>
      </c>
      <c r="AY10" s="22">
        <f>'Recorded organisms'!AV10/($M10)</f>
        <v>0</v>
      </c>
      <c r="AZ10" s="22">
        <f>'Recorded organisms'!AW10/($M10)</f>
        <v>0</v>
      </c>
      <c r="BA10" s="22">
        <f>'Recorded organisms'!AX10/($M10)</f>
        <v>0</v>
      </c>
      <c r="BB10" s="22">
        <f>'Recorded organisms'!AY10/($M10)</f>
        <v>0</v>
      </c>
      <c r="BC10" s="22">
        <f>'Recorded organisms'!AZ10/($M10)</f>
        <v>0</v>
      </c>
      <c r="BD10" s="22">
        <f>'Recorded organisms'!BA10/($M10)</f>
        <v>0</v>
      </c>
      <c r="BE10" s="22">
        <f>'Recorded organisms'!BB10/($M10)</f>
        <v>0</v>
      </c>
      <c r="BF10" s="22">
        <f>'Recorded organisms'!BC10/($M10)</f>
        <v>0</v>
      </c>
      <c r="BG10" s="22">
        <f>'Recorded organisms'!BD10/($M10)</f>
        <v>0</v>
      </c>
      <c r="BH10" s="22">
        <f>'Recorded organisms'!BE10/($M10)</f>
        <v>0</v>
      </c>
      <c r="BI10" s="22">
        <f>'Recorded organisms'!BF10/($M10)</f>
        <v>0</v>
      </c>
    </row>
    <row r="11" spans="1:61" s="21" customFormat="1" x14ac:dyDescent="0.25">
      <c r="A11" s="12" t="s">
        <v>85</v>
      </c>
      <c r="B11" s="12" t="s">
        <v>86</v>
      </c>
      <c r="C11" s="12" t="s">
        <v>84</v>
      </c>
      <c r="D11" s="19">
        <v>0.39999999999999997</v>
      </c>
      <c r="E11" s="13">
        <v>43670</v>
      </c>
      <c r="F11" s="14">
        <v>2019</v>
      </c>
      <c r="G11" s="15">
        <v>78.494983333333337</v>
      </c>
      <c r="H11" s="15">
        <v>14.614649999999999</v>
      </c>
      <c r="I11" s="12">
        <v>78</v>
      </c>
      <c r="J11" s="14">
        <v>1</v>
      </c>
      <c r="K11" s="12" t="s">
        <v>54</v>
      </c>
      <c r="L11" s="12" t="s">
        <v>56</v>
      </c>
      <c r="M11" s="10">
        <f t="shared" si="0"/>
        <v>30.239999999999995</v>
      </c>
      <c r="N11" s="10">
        <f t="shared" si="1"/>
        <v>37.799999999999997</v>
      </c>
      <c r="O11" s="10">
        <f t="shared" si="2"/>
        <v>10.5</v>
      </c>
      <c r="P11" s="12">
        <v>42</v>
      </c>
      <c r="Q11" s="22">
        <f>'Recorded organisms'!N11/M11</f>
        <v>0</v>
      </c>
      <c r="R11" s="22">
        <f>'Recorded organisms'!O11/($M11)</f>
        <v>0</v>
      </c>
      <c r="S11" s="22">
        <f>'Recorded organisms'!P11/($M11)</f>
        <v>0</v>
      </c>
      <c r="T11" s="22">
        <f>'Recorded organisms'!Q11/($M11)</f>
        <v>0</v>
      </c>
      <c r="U11" s="22">
        <f>'Recorded organisms'!R11/($M11)</f>
        <v>0</v>
      </c>
      <c r="V11" s="22">
        <f>'Recorded organisms'!S11/($M11)</f>
        <v>0</v>
      </c>
      <c r="W11" s="22">
        <f>'Recorded organisms'!T11/($M11)</f>
        <v>0</v>
      </c>
      <c r="X11" s="22">
        <f>'Recorded organisms'!U11/($M11)</f>
        <v>0</v>
      </c>
      <c r="Y11" s="22">
        <f>'Recorded organisms'!V11/($M11)</f>
        <v>0</v>
      </c>
      <c r="Z11" s="22">
        <f>'Recorded organisms'!W11/($M11)</f>
        <v>0</v>
      </c>
      <c r="AA11" s="22">
        <f>'Recorded organisms'!X11/($M11)</f>
        <v>0</v>
      </c>
      <c r="AB11" s="22">
        <f>'Recorded organisms'!Y11/($M11)</f>
        <v>0</v>
      </c>
      <c r="AC11" s="22">
        <f>'Recorded organisms'!Z11/($M11)</f>
        <v>6.6137566137566148E-2</v>
      </c>
      <c r="AD11" s="22">
        <f>'Recorded organisms'!AA11/($M11)</f>
        <v>0.1322751322751323</v>
      </c>
      <c r="AE11" s="22">
        <f>'Recorded organisms'!AB11/($M11)</f>
        <v>0</v>
      </c>
      <c r="AF11" s="22">
        <f>'Recorded organisms'!AC11/($M11)</f>
        <v>0</v>
      </c>
      <c r="AG11" s="22">
        <f>'Recorded organisms'!AD11/($M11)</f>
        <v>0</v>
      </c>
      <c r="AH11" s="22">
        <f>'Recorded organisms'!AE11/($M11)</f>
        <v>6.6137566137566148E-2</v>
      </c>
      <c r="AI11" s="22">
        <f>'Recorded organisms'!AF11/($M11)</f>
        <v>0</v>
      </c>
      <c r="AJ11" s="22">
        <f>'Recorded organisms'!AG11/($M11)</f>
        <v>0</v>
      </c>
      <c r="AK11" s="22">
        <f>'Recorded organisms'!AH11/($M11)</f>
        <v>3.3068783068783074E-2</v>
      </c>
      <c r="AL11" s="22">
        <f>'Recorded organisms'!AI11/($M11)</f>
        <v>0</v>
      </c>
      <c r="AM11" s="22">
        <f>'Recorded organisms'!AJ11/($M11)</f>
        <v>0</v>
      </c>
      <c r="AN11" s="22">
        <f>'Recorded organisms'!AK11/($M11)</f>
        <v>3.3068783068783074E-2</v>
      </c>
      <c r="AO11" s="22">
        <f>'Recorded organisms'!AL11/($M11)</f>
        <v>0.92592592592592604</v>
      </c>
      <c r="AP11" s="23" t="s">
        <v>74</v>
      </c>
      <c r="AQ11" s="22">
        <f>'Recorded organisms'!AN11/($M11)</f>
        <v>0</v>
      </c>
      <c r="AR11" s="22">
        <f>'Recorded organisms'!AO11/($M11)</f>
        <v>0</v>
      </c>
      <c r="AS11" s="22">
        <f>'Recorded organisms'!AP11/($M11)</f>
        <v>0</v>
      </c>
      <c r="AT11" s="22">
        <f>'Recorded organisms'!AQ11/($M11)</f>
        <v>0</v>
      </c>
      <c r="AU11" s="22">
        <f>'Recorded organisms'!AR11/($M11)</f>
        <v>0</v>
      </c>
      <c r="AV11" s="22">
        <f>'Recorded organisms'!AS11/($M11)</f>
        <v>0</v>
      </c>
      <c r="AW11" s="22">
        <f>'Recorded organisms'!AT11/($M11)</f>
        <v>0</v>
      </c>
      <c r="AX11" s="22">
        <f>'Recorded organisms'!AU11/($M11)</f>
        <v>0</v>
      </c>
      <c r="AY11" s="22">
        <f>'Recorded organisms'!AV11/($M11)</f>
        <v>0</v>
      </c>
      <c r="AZ11" s="22">
        <f>'Recorded organisms'!AW11/($M11)</f>
        <v>0</v>
      </c>
      <c r="BA11" s="22">
        <f>'Recorded organisms'!AX11/($M11)</f>
        <v>0</v>
      </c>
      <c r="BB11" s="22">
        <f>'Recorded organisms'!AY11/($M11)</f>
        <v>0</v>
      </c>
      <c r="BC11" s="22">
        <f>'Recorded organisms'!AZ11/($M11)</f>
        <v>0</v>
      </c>
      <c r="BD11" s="22">
        <f>'Recorded organisms'!BA11/($M11)</f>
        <v>0</v>
      </c>
      <c r="BE11" s="22">
        <f>'Recorded organisms'!BB11/($M11)</f>
        <v>0</v>
      </c>
      <c r="BF11" s="22">
        <f>'Recorded organisms'!BC11/($M11)</f>
        <v>0</v>
      </c>
      <c r="BG11" s="22">
        <f>'Recorded organisms'!BD11/($M11)</f>
        <v>3.3068783068783074E-2</v>
      </c>
      <c r="BH11" s="22">
        <f>'Recorded organisms'!BE11/($M11)</f>
        <v>0</v>
      </c>
      <c r="BI11" s="22">
        <f>'Recorded organisms'!BF11/($M11)</f>
        <v>0</v>
      </c>
    </row>
    <row r="12" spans="1:61" s="21" customFormat="1" x14ac:dyDescent="0.25">
      <c r="A12" s="12" t="s">
        <v>87</v>
      </c>
      <c r="B12" s="12" t="s">
        <v>88</v>
      </c>
      <c r="C12" s="12" t="s">
        <v>84</v>
      </c>
      <c r="D12" s="19">
        <v>0.42708333333333331</v>
      </c>
      <c r="E12" s="13">
        <v>43670</v>
      </c>
      <c r="F12" s="14">
        <v>2019</v>
      </c>
      <c r="G12" s="15">
        <v>78.508849999999995</v>
      </c>
      <c r="H12" s="15">
        <v>14.585733333333334</v>
      </c>
      <c r="I12" s="12">
        <v>68</v>
      </c>
      <c r="J12" s="14">
        <v>1</v>
      </c>
      <c r="K12" s="12" t="s">
        <v>54</v>
      </c>
      <c r="L12" s="12" t="s">
        <v>56</v>
      </c>
      <c r="M12" s="10">
        <f t="shared" si="0"/>
        <v>29.52</v>
      </c>
      <c r="N12" s="10">
        <f t="shared" si="1"/>
        <v>36.9</v>
      </c>
      <c r="O12" s="10">
        <f t="shared" si="2"/>
        <v>10.25</v>
      </c>
      <c r="P12" s="12">
        <v>41</v>
      </c>
      <c r="Q12" s="22">
        <f>'Recorded organisms'!N12/M12</f>
        <v>0</v>
      </c>
      <c r="R12" s="22">
        <f>'Recorded organisms'!O12/($M12)</f>
        <v>0</v>
      </c>
      <c r="S12" s="22">
        <f>'Recorded organisms'!P12/($M12)</f>
        <v>0</v>
      </c>
      <c r="T12" s="22">
        <f>'Recorded organisms'!Q12/($M12)</f>
        <v>0</v>
      </c>
      <c r="U12" s="22">
        <f>'Recorded organisms'!R12/($M12)</f>
        <v>0</v>
      </c>
      <c r="V12" s="22">
        <f>'Recorded organisms'!S12/($M12)</f>
        <v>0</v>
      </c>
      <c r="W12" s="22">
        <f>'Recorded organisms'!T12/($M12)</f>
        <v>0</v>
      </c>
      <c r="X12" s="22">
        <f>'Recorded organisms'!U12/($M12)</f>
        <v>0</v>
      </c>
      <c r="Y12" s="22">
        <f>'Recorded organisms'!V12/($M12)</f>
        <v>0</v>
      </c>
      <c r="Z12" s="22">
        <f>'Recorded organisms'!W12/($M12)</f>
        <v>0</v>
      </c>
      <c r="AA12" s="22">
        <f>'Recorded organisms'!X12/($M12)</f>
        <v>0</v>
      </c>
      <c r="AB12" s="22">
        <f>'Recorded organisms'!Y12/($M12)</f>
        <v>0</v>
      </c>
      <c r="AC12" s="22">
        <f>'Recorded organisms'!Z12/($M12)</f>
        <v>0</v>
      </c>
      <c r="AD12" s="22">
        <f>'Recorded organisms'!AA12/($M12)</f>
        <v>0.33875338753387535</v>
      </c>
      <c r="AE12" s="22">
        <f>'Recorded organisms'!AB12/($M12)</f>
        <v>0</v>
      </c>
      <c r="AF12" s="22">
        <f>'Recorded organisms'!AC12/($M12)</f>
        <v>0</v>
      </c>
      <c r="AG12" s="22">
        <f>'Recorded organisms'!AD12/($M12)</f>
        <v>0</v>
      </c>
      <c r="AH12" s="22">
        <f>'Recorded organisms'!AE12/($M12)</f>
        <v>0</v>
      </c>
      <c r="AI12" s="22">
        <f>'Recorded organisms'!AF12/($M12)</f>
        <v>0</v>
      </c>
      <c r="AJ12" s="22">
        <f>'Recorded organisms'!AG12/($M12)</f>
        <v>0</v>
      </c>
      <c r="AK12" s="22">
        <f>'Recorded organisms'!AH12/($M12)</f>
        <v>0</v>
      </c>
      <c r="AL12" s="22">
        <f>'Recorded organisms'!AI12/($M12)</f>
        <v>0</v>
      </c>
      <c r="AM12" s="22">
        <f>'Recorded organisms'!AJ12/($M12)</f>
        <v>0</v>
      </c>
      <c r="AN12" s="22">
        <f>'Recorded organisms'!AK12/($M12)</f>
        <v>3.3875338753387538E-2</v>
      </c>
      <c r="AO12" s="22">
        <f>'Recorded organisms'!AL12/($M12)</f>
        <v>0.98238482384823844</v>
      </c>
      <c r="AP12" s="23" t="s">
        <v>67</v>
      </c>
      <c r="AQ12" s="22">
        <f>'Recorded organisms'!AN12/($M12)</f>
        <v>0</v>
      </c>
      <c r="AR12" s="22">
        <f>'Recorded organisms'!AO12/($M12)</f>
        <v>0</v>
      </c>
      <c r="AS12" s="22">
        <f>'Recorded organisms'!AP12/($M12)</f>
        <v>0</v>
      </c>
      <c r="AT12" s="22">
        <f>'Recorded organisms'!AQ12/($M12)</f>
        <v>0</v>
      </c>
      <c r="AU12" s="22">
        <f>'Recorded organisms'!AR12/($M12)</f>
        <v>0</v>
      </c>
      <c r="AV12" s="22">
        <f>'Recorded organisms'!AS12/($M12)</f>
        <v>0</v>
      </c>
      <c r="AW12" s="22">
        <f>'Recorded organisms'!AT12/($M12)</f>
        <v>0</v>
      </c>
      <c r="AX12" s="22">
        <f>'Recorded organisms'!AU12/($M12)</f>
        <v>0</v>
      </c>
      <c r="AY12" s="22">
        <f>'Recorded organisms'!AV12/($M12)</f>
        <v>0</v>
      </c>
      <c r="AZ12" s="22">
        <f>'Recorded organisms'!AW12/($M12)</f>
        <v>0</v>
      </c>
      <c r="BA12" s="22">
        <f>'Recorded organisms'!AX12/($M12)</f>
        <v>0</v>
      </c>
      <c r="BB12" s="22">
        <f>'Recorded organisms'!AY12/($M12)</f>
        <v>0</v>
      </c>
      <c r="BC12" s="22">
        <f>'Recorded organisms'!AZ12/($M12)</f>
        <v>0</v>
      </c>
      <c r="BD12" s="22">
        <f>'Recorded organisms'!BA12/($M12)</f>
        <v>0</v>
      </c>
      <c r="BE12" s="22">
        <f>'Recorded organisms'!BB12/($M12)</f>
        <v>0</v>
      </c>
      <c r="BF12" s="22">
        <f>'Recorded organisms'!BC12/($M12)</f>
        <v>0</v>
      </c>
      <c r="BG12" s="22">
        <f>'Recorded organisms'!BD12/($M12)</f>
        <v>0</v>
      </c>
      <c r="BH12" s="22">
        <f>'Recorded organisms'!BE12/($M12)</f>
        <v>0</v>
      </c>
      <c r="BI12" s="22">
        <f>'Recorded organisms'!BF12/($M12)</f>
        <v>0</v>
      </c>
    </row>
    <row r="13" spans="1:61" s="21" customFormat="1" x14ac:dyDescent="0.25">
      <c r="A13" s="12" t="s">
        <v>90</v>
      </c>
      <c r="B13" s="12" t="s">
        <v>91</v>
      </c>
      <c r="C13" s="12" t="s">
        <v>84</v>
      </c>
      <c r="D13" s="19">
        <v>0.59583333333333333</v>
      </c>
      <c r="E13" s="13">
        <v>43670</v>
      </c>
      <c r="F13" s="14">
        <v>2019</v>
      </c>
      <c r="G13" s="15">
        <v>78.479483333333334</v>
      </c>
      <c r="H13" s="15">
        <v>14.455333333333334</v>
      </c>
      <c r="I13" s="12">
        <v>40</v>
      </c>
      <c r="J13" s="12">
        <v>2</v>
      </c>
      <c r="K13" s="12" t="s">
        <v>54</v>
      </c>
      <c r="L13" s="12" t="s">
        <v>56</v>
      </c>
      <c r="M13" s="10">
        <f t="shared" si="0"/>
        <v>30.959999999999994</v>
      </c>
      <c r="N13" s="10">
        <f t="shared" si="1"/>
        <v>38.699999999999996</v>
      </c>
      <c r="O13" s="10">
        <f t="shared" si="2"/>
        <v>10.75</v>
      </c>
      <c r="P13" s="12">
        <v>43</v>
      </c>
      <c r="Q13" s="22">
        <f>'Recorded organisms'!N13/M13</f>
        <v>0</v>
      </c>
      <c r="R13" s="22">
        <f>'Recorded organisms'!O13/($M13)</f>
        <v>0</v>
      </c>
      <c r="S13" s="22">
        <f>'Recorded organisms'!P13/($M13)</f>
        <v>0</v>
      </c>
      <c r="T13" s="22">
        <f>'Recorded organisms'!Q13/($M13)</f>
        <v>0</v>
      </c>
      <c r="U13" s="22">
        <f>'Recorded organisms'!R13/($M13)</f>
        <v>0</v>
      </c>
      <c r="V13" s="22">
        <f>'Recorded organisms'!S13/($M13)</f>
        <v>0</v>
      </c>
      <c r="W13" s="22">
        <f>'Recorded organisms'!T13/($M13)</f>
        <v>0</v>
      </c>
      <c r="X13" s="22">
        <f>'Recorded organisms'!U13/($M13)</f>
        <v>0</v>
      </c>
      <c r="Y13" s="22">
        <f>'Recorded organisms'!V13/($M13)</f>
        <v>0</v>
      </c>
      <c r="Z13" s="22">
        <f>'Recorded organisms'!W13/($M13)</f>
        <v>3.2299741602067188E-2</v>
      </c>
      <c r="AA13" s="22">
        <f>'Recorded organisms'!X13/($M13)</f>
        <v>0</v>
      </c>
      <c r="AB13" s="22">
        <f>'Recorded organisms'!Y13/($M13)</f>
        <v>0</v>
      </c>
      <c r="AC13" s="22">
        <f>'Recorded organisms'!Z13/($M13)</f>
        <v>0</v>
      </c>
      <c r="AD13" s="22">
        <f>'Recorded organisms'!AA13/($M13)</f>
        <v>6.4599483204134375E-2</v>
      </c>
      <c r="AE13" s="22">
        <f>'Recorded organisms'!AB13/($M13)</f>
        <v>0</v>
      </c>
      <c r="AF13" s="22">
        <f>'Recorded organisms'!AC13/($M13)</f>
        <v>0</v>
      </c>
      <c r="AG13" s="22">
        <f>'Recorded organisms'!AD13/($M13)</f>
        <v>2.5839793281653751</v>
      </c>
      <c r="AH13" s="22">
        <f>'Recorded organisms'!AE13/($M13)</f>
        <v>0</v>
      </c>
      <c r="AI13" s="22">
        <f>'Recorded organisms'!AF13/($M13)</f>
        <v>0</v>
      </c>
      <c r="AJ13" s="22">
        <f>'Recorded organisms'!AG13/($M13)</f>
        <v>3.2299741602067188E-2</v>
      </c>
      <c r="AK13" s="22">
        <f>'Recorded organisms'!AH13/($M13)</f>
        <v>3.2299741602067188E-2</v>
      </c>
      <c r="AL13" s="22">
        <f>'Recorded organisms'!AI13/($M13)</f>
        <v>0</v>
      </c>
      <c r="AM13" s="22">
        <f>'Recorded organisms'!AJ13/($M13)</f>
        <v>0</v>
      </c>
      <c r="AN13" s="22">
        <f>'Recorded organisms'!AK13/($M13)</f>
        <v>0</v>
      </c>
      <c r="AO13" s="22">
        <f>'Recorded organisms'!AL13/($M13)</f>
        <v>0</v>
      </c>
      <c r="AP13" s="23"/>
      <c r="AQ13" s="22">
        <f>'Recorded organisms'!AN13/($M13)</f>
        <v>0</v>
      </c>
      <c r="AR13" s="22">
        <f>'Recorded organisms'!AO13/($M13)</f>
        <v>0</v>
      </c>
      <c r="AS13" s="22">
        <f>'Recorded organisms'!AP13/($M13)</f>
        <v>0</v>
      </c>
      <c r="AT13" s="22">
        <f>'Recorded organisms'!AQ13/($M13)</f>
        <v>0</v>
      </c>
      <c r="AU13" s="22">
        <f>'Recorded organisms'!AR13/($M13)</f>
        <v>0</v>
      </c>
      <c r="AV13" s="22">
        <f>'Recorded organisms'!AS13/($M13)</f>
        <v>0</v>
      </c>
      <c r="AW13" s="22">
        <f>'Recorded organisms'!AT13/($M13)</f>
        <v>0</v>
      </c>
      <c r="AX13" s="22">
        <f>'Recorded organisms'!AU13/($M13)</f>
        <v>0</v>
      </c>
      <c r="AY13" s="22">
        <f>'Recorded organisms'!AV13/($M13)</f>
        <v>0</v>
      </c>
      <c r="AZ13" s="22">
        <f>'Recorded organisms'!AW13/($M13)</f>
        <v>0</v>
      </c>
      <c r="BA13" s="22">
        <f>'Recorded organisms'!AX13/($M13)</f>
        <v>0</v>
      </c>
      <c r="BB13" s="22">
        <f>'Recorded organisms'!AY13/($M13)</f>
        <v>0</v>
      </c>
      <c r="BC13" s="22">
        <f>'Recorded organisms'!AZ13/($M13)</f>
        <v>0</v>
      </c>
      <c r="BD13" s="22">
        <f>'Recorded organisms'!BA13/($M13)</f>
        <v>0</v>
      </c>
      <c r="BE13" s="22">
        <f>'Recorded organisms'!BB13/($M13)</f>
        <v>0</v>
      </c>
      <c r="BF13" s="22">
        <f>'Recorded organisms'!BC13/($M13)</f>
        <v>0</v>
      </c>
      <c r="BG13" s="22">
        <f>'Recorded organisms'!BD13/($M13)</f>
        <v>0</v>
      </c>
      <c r="BH13" s="22">
        <f>'Recorded organisms'!BE13/($M13)</f>
        <v>0</v>
      </c>
      <c r="BI13" s="22">
        <f>'Recorded organisms'!BF13/($M13)</f>
        <v>0</v>
      </c>
    </row>
    <row r="14" spans="1:61" s="21" customFormat="1" x14ac:dyDescent="0.25">
      <c r="A14" s="12" t="s">
        <v>92</v>
      </c>
      <c r="B14" s="12" t="s">
        <v>93</v>
      </c>
      <c r="C14" s="12" t="s">
        <v>84</v>
      </c>
      <c r="D14" s="19">
        <v>0.62777777777777777</v>
      </c>
      <c r="E14" s="13">
        <v>43670</v>
      </c>
      <c r="F14" s="14">
        <v>2019</v>
      </c>
      <c r="G14" s="15">
        <v>78.4921333333333</v>
      </c>
      <c r="H14" s="15">
        <v>14.4543833333333</v>
      </c>
      <c r="I14" s="12">
        <v>50</v>
      </c>
      <c r="J14" s="12">
        <v>2</v>
      </c>
      <c r="K14" s="12" t="s">
        <v>54</v>
      </c>
      <c r="L14" s="12" t="s">
        <v>56</v>
      </c>
      <c r="M14" s="10">
        <f>(N14/0.45)*0.36</f>
        <v>7.1999999999999993</v>
      </c>
      <c r="N14" s="10">
        <f t="shared" si="1"/>
        <v>9</v>
      </c>
      <c r="O14" s="10">
        <f t="shared" si="2"/>
        <v>2.5</v>
      </c>
      <c r="P14" s="12">
        <v>10</v>
      </c>
      <c r="Q14" s="22">
        <f>'Recorded organisms'!N14/M14</f>
        <v>0</v>
      </c>
      <c r="R14" s="22">
        <f>'Recorded organisms'!O14/($M14)</f>
        <v>0</v>
      </c>
      <c r="S14" s="22">
        <f>'Recorded organisms'!P14/($M14)</f>
        <v>0</v>
      </c>
      <c r="T14" s="22">
        <f>'Recorded organisms'!Q14/($M14)</f>
        <v>0</v>
      </c>
      <c r="U14" s="22">
        <f>'Recorded organisms'!R14/($M14)</f>
        <v>0</v>
      </c>
      <c r="V14" s="22">
        <f>'Recorded organisms'!S14/($M14)</f>
        <v>0</v>
      </c>
      <c r="W14" s="22">
        <f>'Recorded organisms'!T14/($M14)</f>
        <v>0</v>
      </c>
      <c r="X14" s="22">
        <f>'Recorded organisms'!U14/($M14)</f>
        <v>0</v>
      </c>
      <c r="Y14" s="22">
        <f>'Recorded organisms'!V14/($M14)</f>
        <v>0</v>
      </c>
      <c r="Z14" s="22">
        <f>'Recorded organisms'!W14/($M14)</f>
        <v>0</v>
      </c>
      <c r="AA14" s="22">
        <f>'Recorded organisms'!X14/($M14)</f>
        <v>0</v>
      </c>
      <c r="AB14" s="22">
        <f>'Recorded organisms'!Y14/($M14)</f>
        <v>0.1388888888888889</v>
      </c>
      <c r="AC14" s="22">
        <f>'Recorded organisms'!Z14/($M14)</f>
        <v>0</v>
      </c>
      <c r="AD14" s="22">
        <f>'Recorded organisms'!AA14/($M14)</f>
        <v>0.27777777777777779</v>
      </c>
      <c r="AE14" s="22">
        <f>'Recorded organisms'!AB14/($M14)</f>
        <v>0</v>
      </c>
      <c r="AF14" s="22">
        <f>'Recorded organisms'!AC14/($M14)</f>
        <v>0</v>
      </c>
      <c r="AG14" s="22">
        <f>'Recorded organisms'!AD14/($M14)</f>
        <v>9.0277777777777786</v>
      </c>
      <c r="AH14" s="22">
        <f>'Recorded organisms'!AE14/($M14)</f>
        <v>0</v>
      </c>
      <c r="AI14" s="22">
        <f>'Recorded organisms'!AF14/($M14)</f>
        <v>0.1388888888888889</v>
      </c>
      <c r="AJ14" s="22">
        <f>'Recorded organisms'!AG14/($M14)</f>
        <v>0</v>
      </c>
      <c r="AK14" s="22">
        <f>'Recorded organisms'!AH14/($M14)</f>
        <v>0</v>
      </c>
      <c r="AL14" s="22">
        <f>'Recorded organisms'!AI14/($M14)</f>
        <v>0</v>
      </c>
      <c r="AM14" s="22">
        <f>'Recorded organisms'!AJ14/($M14)</f>
        <v>0</v>
      </c>
      <c r="AN14" s="22">
        <f>'Recorded organisms'!AK14/($M14)</f>
        <v>0</v>
      </c>
      <c r="AO14" s="22">
        <f>'Recorded organisms'!AL14/($M14)</f>
        <v>0</v>
      </c>
      <c r="AP14" s="23"/>
      <c r="AQ14" s="22">
        <f>'Recorded organisms'!AN14/($M14)</f>
        <v>0</v>
      </c>
      <c r="AR14" s="22">
        <f>'Recorded organisms'!AO14/($M14)</f>
        <v>0</v>
      </c>
      <c r="AS14" s="22">
        <f>'Recorded organisms'!AP14/($M14)</f>
        <v>0</v>
      </c>
      <c r="AT14" s="22">
        <f>'Recorded organisms'!AQ14/($M14)</f>
        <v>0</v>
      </c>
      <c r="AU14" s="22">
        <f>'Recorded organisms'!AR14/($M14)</f>
        <v>0</v>
      </c>
      <c r="AV14" s="22">
        <f>'Recorded organisms'!AS14/($M14)</f>
        <v>0</v>
      </c>
      <c r="AW14" s="22">
        <f>'Recorded organisms'!AT14/($M14)</f>
        <v>0</v>
      </c>
      <c r="AX14" s="22">
        <f>'Recorded organisms'!AU14/($M14)</f>
        <v>0</v>
      </c>
      <c r="AY14" s="22">
        <f>'Recorded organisms'!AV14/($M14)</f>
        <v>0</v>
      </c>
      <c r="AZ14" s="22">
        <f>'Recorded organisms'!AW14/($M14)</f>
        <v>0</v>
      </c>
      <c r="BA14" s="22">
        <f>'Recorded organisms'!AX14/($M14)</f>
        <v>0</v>
      </c>
      <c r="BB14" s="22">
        <f>'Recorded organisms'!AY14/($M14)</f>
        <v>0</v>
      </c>
      <c r="BC14" s="22">
        <f>'Recorded organisms'!AZ14/($M14)</f>
        <v>0</v>
      </c>
      <c r="BD14" s="22">
        <f>'Recorded organisms'!BA14/($M14)</f>
        <v>0</v>
      </c>
      <c r="BE14" s="22">
        <f>'Recorded organisms'!BB14/($M14)</f>
        <v>0</v>
      </c>
      <c r="BF14" s="22">
        <f>'Recorded organisms'!BC14/($M14)</f>
        <v>0</v>
      </c>
      <c r="BG14" s="22">
        <f>'Recorded organisms'!BD14/($M14)</f>
        <v>0</v>
      </c>
      <c r="BH14" s="22">
        <f>'Recorded organisms'!BE14/($M14)</f>
        <v>0</v>
      </c>
      <c r="BI14" s="22">
        <f>'Recorded organisms'!BF14/($M14)</f>
        <v>0</v>
      </c>
    </row>
    <row r="15" spans="1:61" s="21" customFormat="1" x14ac:dyDescent="0.25">
      <c r="A15" s="12" t="s">
        <v>95</v>
      </c>
      <c r="B15" s="12" t="s">
        <v>96</v>
      </c>
      <c r="C15" s="12" t="s">
        <v>84</v>
      </c>
      <c r="D15" s="19">
        <v>0.55555555555555558</v>
      </c>
      <c r="E15" s="13">
        <v>43670</v>
      </c>
      <c r="F15" s="14">
        <v>2019</v>
      </c>
      <c r="G15" s="15">
        <v>78.498633333333331</v>
      </c>
      <c r="H15" s="15">
        <v>14.430300000000001</v>
      </c>
      <c r="I15" s="12">
        <v>60</v>
      </c>
      <c r="J15" s="14">
        <v>2</v>
      </c>
      <c r="K15" s="12" t="s">
        <v>54</v>
      </c>
      <c r="L15" s="12" t="s">
        <v>56</v>
      </c>
      <c r="M15" s="10">
        <f t="shared" si="0"/>
        <v>10.799999999999999</v>
      </c>
      <c r="N15" s="10">
        <f t="shared" si="1"/>
        <v>13.5</v>
      </c>
      <c r="O15" s="10">
        <f t="shared" si="2"/>
        <v>3.75</v>
      </c>
      <c r="P15" s="12">
        <v>15</v>
      </c>
      <c r="Q15" s="22">
        <f>'Recorded organisms'!N15/M15</f>
        <v>0</v>
      </c>
      <c r="R15" s="22">
        <f>'Recorded organisms'!O15/($M15)</f>
        <v>0</v>
      </c>
      <c r="S15" s="22">
        <f>'Recorded organisms'!P15/($M15)</f>
        <v>0</v>
      </c>
      <c r="T15" s="22">
        <f>'Recorded organisms'!Q15/($M15)</f>
        <v>0</v>
      </c>
      <c r="U15" s="22">
        <f>'Recorded organisms'!R15/($M15)</f>
        <v>0</v>
      </c>
      <c r="V15" s="22">
        <f>'Recorded organisms'!S15/($M15)</f>
        <v>0</v>
      </c>
      <c r="W15" s="22">
        <f>'Recorded organisms'!T15/($M15)</f>
        <v>0</v>
      </c>
      <c r="X15" s="22">
        <f>'Recorded organisms'!U15/($M15)</f>
        <v>0</v>
      </c>
      <c r="Y15" s="22">
        <f>'Recorded organisms'!V15/($M15)</f>
        <v>0</v>
      </c>
      <c r="Z15" s="22">
        <f>'Recorded organisms'!W15/($M15)</f>
        <v>0</v>
      </c>
      <c r="AA15" s="22">
        <f>'Recorded organisms'!X15/($M15)</f>
        <v>0</v>
      </c>
      <c r="AB15" s="22">
        <f>'Recorded organisms'!Y15/($M15)</f>
        <v>0</v>
      </c>
      <c r="AC15" s="22">
        <f>'Recorded organisms'!Z15/($M15)</f>
        <v>0</v>
      </c>
      <c r="AD15" s="22">
        <f>'Recorded organisms'!AA15/($M15)</f>
        <v>0.1851851851851852</v>
      </c>
      <c r="AE15" s="22">
        <f>'Recorded organisms'!AB15/($M15)</f>
        <v>0</v>
      </c>
      <c r="AF15" s="22">
        <f>'Recorded organisms'!AC15/($M15)</f>
        <v>0</v>
      </c>
      <c r="AG15" s="22">
        <f>'Recorded organisms'!AD15/($M15)</f>
        <v>4.4444444444444446</v>
      </c>
      <c r="AH15" s="22">
        <f>'Recorded organisms'!AE15/($M15)</f>
        <v>0</v>
      </c>
      <c r="AI15" s="22">
        <f>'Recorded organisms'!AF15/($M15)</f>
        <v>0</v>
      </c>
      <c r="AJ15" s="22">
        <f>'Recorded organisms'!AG15/($M15)</f>
        <v>0</v>
      </c>
      <c r="AK15" s="22">
        <f>'Recorded organisms'!AH15/($M15)</f>
        <v>0</v>
      </c>
      <c r="AL15" s="22">
        <f>'Recorded organisms'!AI15/($M15)</f>
        <v>0</v>
      </c>
      <c r="AM15" s="22">
        <f>'Recorded organisms'!AJ15/($M15)</f>
        <v>0</v>
      </c>
      <c r="AN15" s="22">
        <f>'Recorded organisms'!AK15/($M15)</f>
        <v>0</v>
      </c>
      <c r="AO15" s="22">
        <f>'Recorded organisms'!AL15/($M15)</f>
        <v>0</v>
      </c>
      <c r="AP15" s="23"/>
      <c r="AQ15" s="22">
        <f>'Recorded organisms'!AN15/($M15)</f>
        <v>0</v>
      </c>
      <c r="AR15" s="22">
        <f>'Recorded organisms'!AO15/($M15)</f>
        <v>0</v>
      </c>
      <c r="AS15" s="22">
        <f>'Recorded organisms'!AP15/($M15)</f>
        <v>0</v>
      </c>
      <c r="AT15" s="22">
        <f>'Recorded organisms'!AQ15/($M15)</f>
        <v>0</v>
      </c>
      <c r="AU15" s="22">
        <f>'Recorded organisms'!AR15/($M15)</f>
        <v>0</v>
      </c>
      <c r="AV15" s="22">
        <f>'Recorded organisms'!AS15/($M15)</f>
        <v>0</v>
      </c>
      <c r="AW15" s="22">
        <f>'Recorded organisms'!AT15/($M15)</f>
        <v>0</v>
      </c>
      <c r="AX15" s="22">
        <f>'Recorded organisms'!AU15/($M15)</f>
        <v>0</v>
      </c>
      <c r="AY15" s="22">
        <f>'Recorded organisms'!AV15/($M15)</f>
        <v>0</v>
      </c>
      <c r="AZ15" s="22">
        <f>'Recorded organisms'!AW15/($M15)</f>
        <v>0</v>
      </c>
      <c r="BA15" s="22">
        <f>'Recorded organisms'!AX15/($M15)</f>
        <v>0</v>
      </c>
      <c r="BB15" s="22">
        <f>'Recorded organisms'!AY15/($M15)</f>
        <v>0</v>
      </c>
      <c r="BC15" s="22">
        <f>'Recorded organisms'!AZ15/($M15)</f>
        <v>0</v>
      </c>
      <c r="BD15" s="22">
        <f>'Recorded organisms'!BA15/($M15)</f>
        <v>0</v>
      </c>
      <c r="BE15" s="22">
        <f>'Recorded organisms'!BB15/($M15)</f>
        <v>0</v>
      </c>
      <c r="BF15" s="22">
        <f>'Recorded organisms'!BC15/($M15)</f>
        <v>0</v>
      </c>
      <c r="BG15" s="22">
        <f>'Recorded organisms'!BD15/($M15)</f>
        <v>0</v>
      </c>
      <c r="BH15" s="22">
        <f>'Recorded organisms'!BE15/($M15)</f>
        <v>0</v>
      </c>
      <c r="BI15" s="22">
        <f>'Recorded organisms'!BF15/($M15)</f>
        <v>0</v>
      </c>
    </row>
    <row r="16" spans="1:61" s="21" customFormat="1" x14ac:dyDescent="0.25">
      <c r="A16" s="12" t="s">
        <v>98</v>
      </c>
      <c r="B16" s="12" t="s">
        <v>99</v>
      </c>
      <c r="C16" s="12" t="s">
        <v>84</v>
      </c>
      <c r="D16" s="19">
        <v>0.72222222222222221</v>
      </c>
      <c r="E16" s="13">
        <v>43670</v>
      </c>
      <c r="F16" s="14">
        <v>2019</v>
      </c>
      <c r="G16" s="15">
        <v>78.485050000000001</v>
      </c>
      <c r="H16" s="15">
        <v>14.363949999999999</v>
      </c>
      <c r="I16" s="12">
        <v>60</v>
      </c>
      <c r="J16" s="14">
        <v>2</v>
      </c>
      <c r="K16" s="12" t="s">
        <v>54</v>
      </c>
      <c r="L16" s="12" t="s">
        <v>56</v>
      </c>
      <c r="M16" s="10">
        <f t="shared" si="0"/>
        <v>14.399999999999999</v>
      </c>
      <c r="N16" s="10">
        <f t="shared" si="1"/>
        <v>18</v>
      </c>
      <c r="O16" s="10">
        <f t="shared" si="2"/>
        <v>5</v>
      </c>
      <c r="P16" s="12">
        <v>20</v>
      </c>
      <c r="Q16" s="22">
        <f>'Recorded organisms'!N16/M16</f>
        <v>0</v>
      </c>
      <c r="R16" s="22">
        <f>'Recorded organisms'!O16/($M16)</f>
        <v>0</v>
      </c>
      <c r="S16" s="22">
        <f>'Recorded organisms'!P16/($M16)</f>
        <v>0</v>
      </c>
      <c r="T16" s="22">
        <f>'Recorded organisms'!Q16/($M16)</f>
        <v>0</v>
      </c>
      <c r="U16" s="22">
        <f>'Recorded organisms'!R16/($M16)</f>
        <v>0</v>
      </c>
      <c r="V16" s="22">
        <f>'Recorded organisms'!S16/($M16)</f>
        <v>0</v>
      </c>
      <c r="W16" s="22">
        <f>'Recorded organisms'!T16/($M16)</f>
        <v>0</v>
      </c>
      <c r="X16" s="22">
        <f>'Recorded organisms'!U16/($M16)</f>
        <v>6.9444444444444448E-2</v>
      </c>
      <c r="Y16" s="22">
        <f>'Recorded organisms'!V16/($M16)</f>
        <v>0</v>
      </c>
      <c r="Z16" s="22">
        <f>'Recorded organisms'!W16/($M16)</f>
        <v>0.20833333333333334</v>
      </c>
      <c r="AA16" s="22">
        <f>'Recorded organisms'!X16/($M16)</f>
        <v>0</v>
      </c>
      <c r="AB16" s="22">
        <f>'Recorded organisms'!Y16/($M16)</f>
        <v>0</v>
      </c>
      <c r="AC16" s="22">
        <f>'Recorded organisms'!Z16/($M16)</f>
        <v>0</v>
      </c>
      <c r="AD16" s="22">
        <f>'Recorded organisms'!AA16/($M16)</f>
        <v>0.1388888888888889</v>
      </c>
      <c r="AE16" s="22">
        <f>'Recorded organisms'!AB16/($M16)</f>
        <v>0</v>
      </c>
      <c r="AF16" s="22">
        <f>'Recorded organisms'!AC16/($M16)</f>
        <v>0</v>
      </c>
      <c r="AG16" s="22">
        <f>'Recorded organisms'!AD16/($M16)</f>
        <v>23.611111111111114</v>
      </c>
      <c r="AH16" s="22">
        <f>'Recorded organisms'!AE16/($M16)</f>
        <v>0</v>
      </c>
      <c r="AI16" s="22">
        <f>'Recorded organisms'!AF16/($M16)</f>
        <v>0</v>
      </c>
      <c r="AJ16" s="22">
        <f>'Recorded organisms'!AG16/($M16)</f>
        <v>0</v>
      </c>
      <c r="AK16" s="22">
        <f>'Recorded organisms'!AH16/($M16)</f>
        <v>0</v>
      </c>
      <c r="AL16" s="22">
        <f>'Recorded organisms'!AI16/($M16)</f>
        <v>0</v>
      </c>
      <c r="AM16" s="22">
        <f>'Recorded organisms'!AJ16/($M16)</f>
        <v>0</v>
      </c>
      <c r="AN16" s="22">
        <f>'Recorded organisms'!AK16/($M16)</f>
        <v>0</v>
      </c>
      <c r="AO16" s="22">
        <f>'Recorded organisms'!AL16/($M16)</f>
        <v>0</v>
      </c>
      <c r="AP16" s="23"/>
      <c r="AQ16" s="22">
        <f>'Recorded organisms'!AN16/($M16)</f>
        <v>0</v>
      </c>
      <c r="AR16" s="22">
        <f>'Recorded organisms'!AO16/($M16)</f>
        <v>0</v>
      </c>
      <c r="AS16" s="22">
        <f>'Recorded organisms'!AP16/($M16)</f>
        <v>0</v>
      </c>
      <c r="AT16" s="22">
        <f>'Recorded organisms'!AQ16/($M16)</f>
        <v>0</v>
      </c>
      <c r="AU16" s="22">
        <f>'Recorded organisms'!AR16/($M16)</f>
        <v>0</v>
      </c>
      <c r="AV16" s="22">
        <f>'Recorded organisms'!AS16/($M16)</f>
        <v>0</v>
      </c>
      <c r="AW16" s="22">
        <f>'Recorded organisms'!AT16/($M16)</f>
        <v>0</v>
      </c>
      <c r="AX16" s="22">
        <f>'Recorded organisms'!AU16/($M16)</f>
        <v>0</v>
      </c>
      <c r="AY16" s="22">
        <f>'Recorded organisms'!AV16/($M16)</f>
        <v>0</v>
      </c>
      <c r="AZ16" s="22">
        <f>'Recorded organisms'!AW16/($M16)</f>
        <v>0</v>
      </c>
      <c r="BA16" s="22">
        <f>'Recorded organisms'!AX16/($M16)</f>
        <v>0</v>
      </c>
      <c r="BB16" s="22">
        <f>'Recorded organisms'!AY16/($M16)</f>
        <v>0</v>
      </c>
      <c r="BC16" s="22">
        <f>'Recorded organisms'!AZ16/($M16)</f>
        <v>0</v>
      </c>
      <c r="BD16" s="22">
        <f>'Recorded organisms'!BA16/($M16)</f>
        <v>0</v>
      </c>
      <c r="BE16" s="22">
        <f>'Recorded organisms'!BB16/($M16)</f>
        <v>0</v>
      </c>
      <c r="BF16" s="22">
        <f>'Recorded organisms'!BC16/($M16)</f>
        <v>0</v>
      </c>
      <c r="BG16" s="22">
        <f>'Recorded organisms'!BD16/($M16)</f>
        <v>0</v>
      </c>
      <c r="BH16" s="22">
        <f>'Recorded organisms'!BE16/($M16)</f>
        <v>0</v>
      </c>
      <c r="BI16" s="22">
        <f>'Recorded organisms'!BF16/($M16)</f>
        <v>0</v>
      </c>
    </row>
    <row r="17" spans="1:61" s="21" customFormat="1" x14ac:dyDescent="0.25">
      <c r="A17" s="12" t="s">
        <v>101</v>
      </c>
      <c r="B17" s="12" t="s">
        <v>102</v>
      </c>
      <c r="C17" s="12" t="s">
        <v>103</v>
      </c>
      <c r="D17" s="19">
        <v>0.27847222222222223</v>
      </c>
      <c r="E17" s="13">
        <v>43673</v>
      </c>
      <c r="F17" s="14">
        <v>2019</v>
      </c>
      <c r="G17" s="16">
        <v>78.357883333333334</v>
      </c>
      <c r="H17" s="16">
        <v>17.360783333333334</v>
      </c>
      <c r="I17" s="12">
        <v>62</v>
      </c>
      <c r="J17" s="14">
        <v>2</v>
      </c>
      <c r="K17" s="12" t="s">
        <v>54</v>
      </c>
      <c r="L17" s="12" t="s">
        <v>56</v>
      </c>
      <c r="M17" s="10">
        <f t="shared" si="0"/>
        <v>31.68</v>
      </c>
      <c r="N17" s="10">
        <f t="shared" si="1"/>
        <v>39.6</v>
      </c>
      <c r="O17" s="10">
        <f t="shared" si="2"/>
        <v>11</v>
      </c>
      <c r="P17" s="12">
        <v>44</v>
      </c>
      <c r="Q17" s="22">
        <f>'Recorded organisms'!N17/M17</f>
        <v>0</v>
      </c>
      <c r="R17" s="22">
        <f>'Recorded organisms'!O17/($M17)</f>
        <v>0</v>
      </c>
      <c r="S17" s="22">
        <f>'Recorded organisms'!P17/($M17)</f>
        <v>0</v>
      </c>
      <c r="T17" s="22">
        <f>'Recorded organisms'!Q17/($M17)</f>
        <v>0</v>
      </c>
      <c r="U17" s="22">
        <f>'Recorded organisms'!R17/($M17)</f>
        <v>0</v>
      </c>
      <c r="V17" s="22">
        <f>'Recorded organisms'!S17/($M17)</f>
        <v>0</v>
      </c>
      <c r="W17" s="22">
        <f>'Recorded organisms'!T17/($M17)</f>
        <v>0</v>
      </c>
      <c r="X17" s="22">
        <f>'Recorded organisms'!U17/($M17)</f>
        <v>3.1565656565656568E-2</v>
      </c>
      <c r="Y17" s="22">
        <f>'Recorded organisms'!V17/($M17)</f>
        <v>0</v>
      </c>
      <c r="Z17" s="22">
        <f>'Recorded organisms'!W17/($M17)</f>
        <v>0</v>
      </c>
      <c r="AA17" s="22">
        <f>'Recorded organisms'!X17/($M17)</f>
        <v>3.1565656565656568E-2</v>
      </c>
      <c r="AB17" s="22">
        <f>'Recorded organisms'!Y17/($M17)</f>
        <v>0</v>
      </c>
      <c r="AC17" s="22">
        <f>'Recorded organisms'!Z17/($M17)</f>
        <v>0</v>
      </c>
      <c r="AD17" s="22">
        <f>'Recorded organisms'!AA17/($M17)</f>
        <v>0</v>
      </c>
      <c r="AE17" s="22">
        <f>'Recorded organisms'!AB17/($M17)</f>
        <v>0</v>
      </c>
      <c r="AF17" s="22">
        <f>'Recorded organisms'!AC17/($M17)</f>
        <v>0</v>
      </c>
      <c r="AG17" s="22">
        <f>'Recorded organisms'!AD17/($M17)</f>
        <v>0</v>
      </c>
      <c r="AH17" s="22">
        <f>'Recorded organisms'!AE17/($M17)</f>
        <v>0</v>
      </c>
      <c r="AI17" s="22">
        <f>'Recorded organisms'!AF17/($M17)</f>
        <v>0</v>
      </c>
      <c r="AJ17" s="22">
        <f>'Recorded organisms'!AG17/($M17)</f>
        <v>0</v>
      </c>
      <c r="AK17" s="22">
        <f>'Recorded organisms'!AH17/($M17)</f>
        <v>0</v>
      </c>
      <c r="AL17" s="22">
        <f>'Recorded organisms'!AI17/($M17)</f>
        <v>0</v>
      </c>
      <c r="AM17" s="22">
        <f>'Recorded organisms'!AJ17/($M17)</f>
        <v>0.28409090909090912</v>
      </c>
      <c r="AN17" s="22">
        <f>'Recorded organisms'!AK17/($M17)</f>
        <v>0.12626262626262627</v>
      </c>
      <c r="AO17" s="22">
        <f>'Recorded organisms'!AL17/($M17)</f>
        <v>1.0101010101010102</v>
      </c>
      <c r="AP17" s="23" t="s">
        <v>67</v>
      </c>
      <c r="AQ17" s="22">
        <f>'Recorded organisms'!AN17/($M17)</f>
        <v>0</v>
      </c>
      <c r="AR17" s="22">
        <f>'Recorded organisms'!AO17/($M17)</f>
        <v>0</v>
      </c>
      <c r="AS17" s="22">
        <f>'Recorded organisms'!AP17/($M17)</f>
        <v>0</v>
      </c>
      <c r="AT17" s="22">
        <f>'Recorded organisms'!AQ17/($M17)</f>
        <v>0</v>
      </c>
      <c r="AU17" s="22">
        <f>'Recorded organisms'!AR17/($M17)</f>
        <v>0</v>
      </c>
      <c r="AV17" s="22">
        <f>'Recorded organisms'!AS17/($M17)</f>
        <v>0</v>
      </c>
      <c r="AW17" s="22">
        <f>'Recorded organisms'!AT17/($M17)</f>
        <v>0</v>
      </c>
      <c r="AX17" s="22">
        <f>'Recorded organisms'!AU17/($M17)</f>
        <v>0</v>
      </c>
      <c r="AY17" s="22">
        <f>'Recorded organisms'!AV17/($M17)</f>
        <v>0</v>
      </c>
      <c r="AZ17" s="22">
        <f>'Recorded organisms'!AW17/($M17)</f>
        <v>0</v>
      </c>
      <c r="BA17" s="22">
        <f>'Recorded organisms'!AX17/($M17)</f>
        <v>0</v>
      </c>
      <c r="BB17" s="22">
        <f>'Recorded organisms'!AY17/($M17)</f>
        <v>0</v>
      </c>
      <c r="BC17" s="22">
        <f>'Recorded organisms'!AZ17/($M17)</f>
        <v>0</v>
      </c>
      <c r="BD17" s="22">
        <f>'Recorded organisms'!BA17/($M17)</f>
        <v>0</v>
      </c>
      <c r="BE17" s="22">
        <f>'Recorded organisms'!BB17/($M17)</f>
        <v>0</v>
      </c>
      <c r="BF17" s="22">
        <f>'Recorded organisms'!BC17/($M17)</f>
        <v>0</v>
      </c>
      <c r="BG17" s="22">
        <f>'Recorded organisms'!BD17/($M17)</f>
        <v>0</v>
      </c>
      <c r="BH17" s="22">
        <f>'Recorded organisms'!BE17/($M17)</f>
        <v>0</v>
      </c>
      <c r="BI17" s="22">
        <f>'Recorded organisms'!BF17/($M17)</f>
        <v>0</v>
      </c>
    </row>
    <row r="18" spans="1:61" s="21" customFormat="1" x14ac:dyDescent="0.25">
      <c r="A18" s="12" t="s">
        <v>104</v>
      </c>
      <c r="B18" s="12" t="s">
        <v>105</v>
      </c>
      <c r="C18" s="12" t="s">
        <v>103</v>
      </c>
      <c r="D18" s="19">
        <v>0.31180555555555556</v>
      </c>
      <c r="E18" s="13">
        <v>43673</v>
      </c>
      <c r="F18" s="14">
        <v>2019</v>
      </c>
      <c r="G18" s="16">
        <v>78.3643</v>
      </c>
      <c r="H18" s="16">
        <v>16.881216666666667</v>
      </c>
      <c r="I18" s="12">
        <v>100</v>
      </c>
      <c r="J18" s="12">
        <v>0</v>
      </c>
      <c r="K18" s="12" t="s">
        <v>54</v>
      </c>
      <c r="L18" s="12" t="s">
        <v>56</v>
      </c>
      <c r="M18" s="10">
        <f t="shared" si="0"/>
        <v>31.68</v>
      </c>
      <c r="N18" s="10">
        <f t="shared" si="1"/>
        <v>39.6</v>
      </c>
      <c r="O18" s="10">
        <f t="shared" si="2"/>
        <v>11</v>
      </c>
      <c r="P18" s="12">
        <v>44</v>
      </c>
      <c r="Q18" s="22">
        <f>'Recorded organisms'!N18/M18</f>
        <v>0</v>
      </c>
      <c r="R18" s="22">
        <f>'Recorded organisms'!O18/($M18)</f>
        <v>0</v>
      </c>
      <c r="S18" s="22">
        <f>'Recorded organisms'!P18/($M18)</f>
        <v>0</v>
      </c>
      <c r="T18" s="22">
        <f>'Recorded organisms'!Q18/($M18)</f>
        <v>0</v>
      </c>
      <c r="U18" s="22">
        <f>'Recorded organisms'!R18/($M18)</f>
        <v>0</v>
      </c>
      <c r="V18" s="22">
        <f>'Recorded organisms'!S18/($M18)</f>
        <v>0</v>
      </c>
      <c r="W18" s="22">
        <f>'Recorded organisms'!T18/($M18)</f>
        <v>0</v>
      </c>
      <c r="X18" s="22">
        <f>'Recorded organisms'!U18/($M18)</f>
        <v>9.4696969696969696E-2</v>
      </c>
      <c r="Y18" s="22">
        <f>'Recorded organisms'!V18/($M18)</f>
        <v>0</v>
      </c>
      <c r="Z18" s="22">
        <f>'Recorded organisms'!W18/($M18)</f>
        <v>0</v>
      </c>
      <c r="AA18" s="22">
        <f>'Recorded organisms'!X18/($M18)</f>
        <v>0</v>
      </c>
      <c r="AB18" s="22">
        <f>'Recorded organisms'!Y18/($M18)</f>
        <v>0</v>
      </c>
      <c r="AC18" s="22">
        <f>'Recorded organisms'!Z18/($M18)</f>
        <v>3.1565656565656568E-2</v>
      </c>
      <c r="AD18" s="22">
        <f>'Recorded organisms'!AA18/($M18)</f>
        <v>3.1565656565656568E-2</v>
      </c>
      <c r="AE18" s="22">
        <f>'Recorded organisms'!AB18/($M18)</f>
        <v>0</v>
      </c>
      <c r="AF18" s="22">
        <f>'Recorded organisms'!AC18/($M18)</f>
        <v>0</v>
      </c>
      <c r="AG18" s="22">
        <f>'Recorded organisms'!AD18/($M18)</f>
        <v>0</v>
      </c>
      <c r="AH18" s="22">
        <f>'Recorded organisms'!AE18/($M18)</f>
        <v>0</v>
      </c>
      <c r="AI18" s="22">
        <f>'Recorded organisms'!AF18/($M18)</f>
        <v>0</v>
      </c>
      <c r="AJ18" s="22">
        <f>'Recorded organisms'!AG18/($M18)</f>
        <v>6.3131313131313135E-2</v>
      </c>
      <c r="AK18" s="22">
        <f>'Recorded organisms'!AH18/($M18)</f>
        <v>6.3131313131313135E-2</v>
      </c>
      <c r="AL18" s="22">
        <f>'Recorded organisms'!AI18/($M18)</f>
        <v>0</v>
      </c>
      <c r="AM18" s="22">
        <f>'Recorded organisms'!AJ18/($M18)</f>
        <v>0</v>
      </c>
      <c r="AN18" s="22">
        <f>'Recorded organisms'!AK18/($M18)</f>
        <v>0</v>
      </c>
      <c r="AO18" s="22">
        <f>'Recorded organisms'!AL18/($M18)</f>
        <v>0.18939393939393939</v>
      </c>
      <c r="AP18" s="23" t="s">
        <v>74</v>
      </c>
      <c r="AQ18" s="22">
        <f>'Recorded organisms'!AN18/($M18)</f>
        <v>0</v>
      </c>
      <c r="AR18" s="22">
        <f>'Recorded organisms'!AO18/($M18)</f>
        <v>0</v>
      </c>
      <c r="AS18" s="22">
        <f>'Recorded organisms'!AP18/($M18)</f>
        <v>0</v>
      </c>
      <c r="AT18" s="22">
        <f>'Recorded organisms'!AQ18/($M18)</f>
        <v>0</v>
      </c>
      <c r="AU18" s="22">
        <f>'Recorded organisms'!AR18/($M18)</f>
        <v>0</v>
      </c>
      <c r="AV18" s="22">
        <f>'Recorded organisms'!AS18/($M18)</f>
        <v>0</v>
      </c>
      <c r="AW18" s="22">
        <f>'Recorded organisms'!AT18/($M18)</f>
        <v>0</v>
      </c>
      <c r="AX18" s="22">
        <f>'Recorded organisms'!AU18/($M18)</f>
        <v>0</v>
      </c>
      <c r="AY18" s="22">
        <f>'Recorded organisms'!AV18/($M18)</f>
        <v>0</v>
      </c>
      <c r="AZ18" s="22">
        <f>'Recorded organisms'!AW18/($M18)</f>
        <v>0</v>
      </c>
      <c r="BA18" s="22">
        <f>'Recorded organisms'!AX18/($M18)</f>
        <v>0</v>
      </c>
      <c r="BB18" s="22">
        <f>'Recorded organisms'!AY18/($M18)</f>
        <v>0</v>
      </c>
      <c r="BC18" s="22">
        <f>'Recorded organisms'!AZ18/($M18)</f>
        <v>0</v>
      </c>
      <c r="BD18" s="22">
        <f>'Recorded organisms'!BA18/($M18)</f>
        <v>0</v>
      </c>
      <c r="BE18" s="22">
        <f>'Recorded organisms'!BB18/($M18)</f>
        <v>0</v>
      </c>
      <c r="BF18" s="22">
        <f>'Recorded organisms'!BC18/($M18)</f>
        <v>0</v>
      </c>
      <c r="BG18" s="22">
        <f>'Recorded organisms'!BD18/($M18)</f>
        <v>0</v>
      </c>
      <c r="BH18" s="22">
        <f>'Recorded organisms'!BE18/($M18)</f>
        <v>0</v>
      </c>
      <c r="BI18" s="22">
        <f>'Recorded organisms'!BF18/($M18)</f>
        <v>0</v>
      </c>
    </row>
    <row r="19" spans="1:61" s="21" customFormat="1" x14ac:dyDescent="0.25">
      <c r="A19" s="12" t="s">
        <v>106</v>
      </c>
      <c r="B19" s="12" t="s">
        <v>107</v>
      </c>
      <c r="C19" s="12" t="s">
        <v>103</v>
      </c>
      <c r="D19" s="19">
        <v>0.34583333333333338</v>
      </c>
      <c r="E19" s="13">
        <v>43673</v>
      </c>
      <c r="F19" s="14">
        <v>2019</v>
      </c>
      <c r="G19" s="16">
        <v>78.373699999999999</v>
      </c>
      <c r="H19" s="16">
        <v>16.906533333333332</v>
      </c>
      <c r="I19" s="12">
        <v>104</v>
      </c>
      <c r="J19" s="14">
        <v>1</v>
      </c>
      <c r="K19" s="12" t="s">
        <v>54</v>
      </c>
      <c r="L19" s="12" t="s">
        <v>55</v>
      </c>
      <c r="M19" s="10">
        <f t="shared" si="0"/>
        <v>28.799999999999997</v>
      </c>
      <c r="N19" s="10">
        <f t="shared" si="1"/>
        <v>36</v>
      </c>
      <c r="O19" s="10">
        <f t="shared" si="2"/>
        <v>10</v>
      </c>
      <c r="P19" s="12">
        <v>40</v>
      </c>
      <c r="Q19" s="22">
        <f>'Recorded organisms'!N19/M19</f>
        <v>0</v>
      </c>
      <c r="R19" s="22">
        <f>'Recorded organisms'!O19/($M19)</f>
        <v>0</v>
      </c>
      <c r="S19" s="22">
        <f>'Recorded organisms'!P19/($M19)</f>
        <v>0</v>
      </c>
      <c r="T19" s="22">
        <f>'Recorded organisms'!Q19/($M19)</f>
        <v>0</v>
      </c>
      <c r="U19" s="22">
        <f>'Recorded organisms'!R19/($M19)</f>
        <v>0</v>
      </c>
      <c r="V19" s="22">
        <f>'Recorded organisms'!S19/($M19)</f>
        <v>0</v>
      </c>
      <c r="W19" s="22">
        <f>'Recorded organisms'!T19/($M19)</f>
        <v>0</v>
      </c>
      <c r="X19" s="22">
        <f>'Recorded organisms'!U19/($M19)</f>
        <v>3.4722222222222224E-2</v>
      </c>
      <c r="Y19" s="22">
        <f>'Recorded organisms'!V19/($M19)</f>
        <v>0</v>
      </c>
      <c r="Z19" s="22">
        <f>'Recorded organisms'!W19/($M19)</f>
        <v>0</v>
      </c>
      <c r="AA19" s="22">
        <f>'Recorded organisms'!X19/($M19)</f>
        <v>0</v>
      </c>
      <c r="AB19" s="22">
        <f>'Recorded organisms'!Y19/($M19)</f>
        <v>0</v>
      </c>
      <c r="AC19" s="22">
        <f>'Recorded organisms'!Z19/($M19)</f>
        <v>0</v>
      </c>
      <c r="AD19" s="22">
        <f>'Recorded organisms'!AA19/($M19)</f>
        <v>6.9444444444444448E-2</v>
      </c>
      <c r="AE19" s="22">
        <f>'Recorded organisms'!AB19/($M19)</f>
        <v>0</v>
      </c>
      <c r="AF19" s="22">
        <f>'Recorded organisms'!AC19/($M19)</f>
        <v>0</v>
      </c>
      <c r="AG19" s="22">
        <f>'Recorded organisms'!AD19/($M19)</f>
        <v>0</v>
      </c>
      <c r="AH19" s="22">
        <f>'Recorded organisms'!AE19/($M19)</f>
        <v>0</v>
      </c>
      <c r="AI19" s="22">
        <f>'Recorded organisms'!AF19/($M19)</f>
        <v>0</v>
      </c>
      <c r="AJ19" s="22">
        <f>'Recorded organisms'!AG19/($M19)</f>
        <v>6.9444444444444448E-2</v>
      </c>
      <c r="AK19" s="22">
        <f>'Recorded organisms'!AH19/($M19)</f>
        <v>3.4722222222222224E-2</v>
      </c>
      <c r="AL19" s="22">
        <f>'Recorded organisms'!AI19/($M19)</f>
        <v>0</v>
      </c>
      <c r="AM19" s="22">
        <f>'Recorded organisms'!AJ19/($M19)</f>
        <v>0</v>
      </c>
      <c r="AN19" s="22">
        <f>'Recorded organisms'!AK19/($M19)</f>
        <v>0</v>
      </c>
      <c r="AO19" s="22">
        <f>'Recorded organisms'!AL19/($M19)</f>
        <v>0</v>
      </c>
      <c r="AP19" s="23"/>
      <c r="AQ19" s="22">
        <f>'Recorded organisms'!AN19/($M19)</f>
        <v>0</v>
      </c>
      <c r="AR19" s="22">
        <f>'Recorded organisms'!AO19/($M19)</f>
        <v>0</v>
      </c>
      <c r="AS19" s="22">
        <f>'Recorded organisms'!AP19/($M19)</f>
        <v>0</v>
      </c>
      <c r="AT19" s="22">
        <f>'Recorded organisms'!AQ19/($M19)</f>
        <v>0</v>
      </c>
      <c r="AU19" s="22">
        <f>'Recorded organisms'!AR19/($M19)</f>
        <v>0</v>
      </c>
      <c r="AV19" s="22">
        <f>'Recorded organisms'!AS19/($M19)</f>
        <v>0</v>
      </c>
      <c r="AW19" s="22">
        <f>'Recorded organisms'!AT19/($M19)</f>
        <v>0</v>
      </c>
      <c r="AX19" s="22">
        <f>'Recorded organisms'!AU19/($M19)</f>
        <v>0</v>
      </c>
      <c r="AY19" s="22">
        <f>'Recorded organisms'!AV19/($M19)</f>
        <v>0</v>
      </c>
      <c r="AZ19" s="22">
        <f>'Recorded organisms'!AW19/($M19)</f>
        <v>0</v>
      </c>
      <c r="BA19" s="22">
        <f>'Recorded organisms'!AX19/($M19)</f>
        <v>0</v>
      </c>
      <c r="BB19" s="22">
        <f>'Recorded organisms'!AY19/($M19)</f>
        <v>0</v>
      </c>
      <c r="BC19" s="22">
        <f>'Recorded organisms'!AZ19/($M19)</f>
        <v>0</v>
      </c>
      <c r="BD19" s="22">
        <f>'Recorded organisms'!BA19/($M19)</f>
        <v>0</v>
      </c>
      <c r="BE19" s="22">
        <f>'Recorded organisms'!BB19/($M19)</f>
        <v>0</v>
      </c>
      <c r="BF19" s="22">
        <f>'Recorded organisms'!BC19/($M19)</f>
        <v>0</v>
      </c>
      <c r="BG19" s="22">
        <f>'Recorded organisms'!BD19/($M19)</f>
        <v>0</v>
      </c>
      <c r="BH19" s="22">
        <f>'Recorded organisms'!BE19/($M19)</f>
        <v>0</v>
      </c>
      <c r="BI19" s="22">
        <f>'Recorded organisms'!BF19/($M19)</f>
        <v>0</v>
      </c>
    </row>
    <row r="20" spans="1:61" s="21" customFormat="1" x14ac:dyDescent="0.25">
      <c r="A20" s="12" t="s">
        <v>108</v>
      </c>
      <c r="B20" s="12" t="s">
        <v>109</v>
      </c>
      <c r="C20" s="12" t="s">
        <v>103</v>
      </c>
      <c r="D20" s="19">
        <v>0.375</v>
      </c>
      <c r="E20" s="13">
        <v>43673</v>
      </c>
      <c r="F20" s="14">
        <v>2019</v>
      </c>
      <c r="G20" s="15">
        <v>78.383099999999999</v>
      </c>
      <c r="H20" s="15">
        <v>16.933050000000001</v>
      </c>
      <c r="I20" s="12">
        <v>101</v>
      </c>
      <c r="J20" s="12">
        <v>1</v>
      </c>
      <c r="K20" s="12" t="s">
        <v>54</v>
      </c>
      <c r="L20" s="12" t="s">
        <v>55</v>
      </c>
      <c r="M20" s="10">
        <f t="shared" si="0"/>
        <v>28.799999999999997</v>
      </c>
      <c r="N20" s="10">
        <f t="shared" si="1"/>
        <v>36</v>
      </c>
      <c r="O20" s="10">
        <f t="shared" si="2"/>
        <v>10</v>
      </c>
      <c r="P20" s="12">
        <v>40</v>
      </c>
      <c r="Q20" s="22">
        <f>'Recorded organisms'!N20/M20</f>
        <v>0</v>
      </c>
      <c r="R20" s="22">
        <f>'Recorded organisms'!O20/($M20)</f>
        <v>0</v>
      </c>
      <c r="S20" s="22">
        <f>'Recorded organisms'!P20/($M20)</f>
        <v>0</v>
      </c>
      <c r="T20" s="22">
        <f>'Recorded organisms'!Q20/($M20)</f>
        <v>0</v>
      </c>
      <c r="U20" s="22">
        <f>'Recorded organisms'!R20/($M20)</f>
        <v>0</v>
      </c>
      <c r="V20" s="22">
        <f>'Recorded organisms'!S20/($M20)</f>
        <v>0</v>
      </c>
      <c r="W20" s="22">
        <f>'Recorded organisms'!T20/($M20)</f>
        <v>0</v>
      </c>
      <c r="X20" s="22">
        <f>'Recorded organisms'!U20/($M20)</f>
        <v>0.10416666666666667</v>
      </c>
      <c r="Y20" s="22">
        <f>'Recorded organisms'!V20/($M20)</f>
        <v>0</v>
      </c>
      <c r="Z20" s="22">
        <f>'Recorded organisms'!W20/($M20)</f>
        <v>0</v>
      </c>
      <c r="AA20" s="22">
        <f>'Recorded organisms'!X20/($M20)</f>
        <v>0</v>
      </c>
      <c r="AB20" s="22">
        <f>'Recorded organisms'!Y20/($M20)</f>
        <v>0</v>
      </c>
      <c r="AC20" s="22">
        <f>'Recorded organisms'!Z20/($M20)</f>
        <v>0</v>
      </c>
      <c r="AD20" s="22">
        <f>'Recorded organisms'!AA20/($M20)</f>
        <v>0.10416666666666667</v>
      </c>
      <c r="AE20" s="22">
        <f>'Recorded organisms'!AB20/($M20)</f>
        <v>0</v>
      </c>
      <c r="AF20" s="22">
        <f>'Recorded organisms'!AC20/($M20)</f>
        <v>0</v>
      </c>
      <c r="AG20" s="22">
        <f>'Recorded organisms'!AD20/($M20)</f>
        <v>0</v>
      </c>
      <c r="AH20" s="22">
        <f>'Recorded organisms'!AE20/($M20)</f>
        <v>0</v>
      </c>
      <c r="AI20" s="22">
        <f>'Recorded organisms'!AF20/($M20)</f>
        <v>0</v>
      </c>
      <c r="AJ20" s="22">
        <f>'Recorded organisms'!AG20/($M20)</f>
        <v>0.17361111111111113</v>
      </c>
      <c r="AK20" s="22">
        <f>'Recorded organisms'!AH20/($M20)</f>
        <v>0.10416666666666667</v>
      </c>
      <c r="AL20" s="22">
        <f>'Recorded organisms'!AI20/($M20)</f>
        <v>0</v>
      </c>
      <c r="AM20" s="22">
        <f>'Recorded organisms'!AJ20/($M20)</f>
        <v>0</v>
      </c>
      <c r="AN20" s="22">
        <f>'Recorded organisms'!AK20/($M20)</f>
        <v>3.4722222222222224E-2</v>
      </c>
      <c r="AO20" s="22">
        <f>'Recorded organisms'!AL20/($M20)</f>
        <v>0</v>
      </c>
      <c r="AP20" s="23"/>
      <c r="AQ20" s="22">
        <f>'Recorded organisms'!AN20/($M20)</f>
        <v>0</v>
      </c>
      <c r="AR20" s="22">
        <f>'Recorded organisms'!AO20/($M20)</f>
        <v>0</v>
      </c>
      <c r="AS20" s="22">
        <f>'Recorded organisms'!AP20/($M20)</f>
        <v>0</v>
      </c>
      <c r="AT20" s="22">
        <f>'Recorded organisms'!AQ20/($M20)</f>
        <v>0</v>
      </c>
      <c r="AU20" s="22">
        <f>'Recorded organisms'!AR20/($M20)</f>
        <v>0</v>
      </c>
      <c r="AV20" s="22">
        <f>'Recorded organisms'!AS20/($M20)</f>
        <v>0</v>
      </c>
      <c r="AW20" s="22">
        <f>'Recorded organisms'!AT20/($M20)</f>
        <v>0</v>
      </c>
      <c r="AX20" s="22">
        <f>'Recorded organisms'!AU20/($M20)</f>
        <v>0</v>
      </c>
      <c r="AY20" s="22">
        <f>'Recorded organisms'!AV20/($M20)</f>
        <v>0</v>
      </c>
      <c r="AZ20" s="22">
        <f>'Recorded organisms'!AW20/($M20)</f>
        <v>0</v>
      </c>
      <c r="BA20" s="22">
        <f>'Recorded organisms'!AX20/($M20)</f>
        <v>0.17361111111111113</v>
      </c>
      <c r="BB20" s="22">
        <f>'Recorded organisms'!AY20/($M20)</f>
        <v>0</v>
      </c>
      <c r="BC20" s="22">
        <f>'Recorded organisms'!AZ20/($M20)</f>
        <v>0</v>
      </c>
      <c r="BD20" s="22">
        <f>'Recorded organisms'!BA20/($M20)</f>
        <v>0</v>
      </c>
      <c r="BE20" s="22">
        <f>'Recorded organisms'!BB20/($M20)</f>
        <v>0</v>
      </c>
      <c r="BF20" s="22">
        <f>'Recorded organisms'!BC20/($M20)</f>
        <v>0</v>
      </c>
      <c r="BG20" s="22">
        <f>'Recorded organisms'!BD20/($M20)</f>
        <v>0</v>
      </c>
      <c r="BH20" s="22">
        <f>'Recorded organisms'!BE20/($M20)</f>
        <v>0</v>
      </c>
      <c r="BI20" s="22">
        <f>'Recorded organisms'!BF20/($M20)</f>
        <v>0</v>
      </c>
    </row>
    <row r="21" spans="1:61" s="21" customFormat="1" x14ac:dyDescent="0.25">
      <c r="A21" s="12" t="s">
        <v>111</v>
      </c>
      <c r="B21" s="12" t="s">
        <v>112</v>
      </c>
      <c r="C21" s="12" t="s">
        <v>113</v>
      </c>
      <c r="D21" s="19">
        <v>0.35486111111111113</v>
      </c>
      <c r="E21" s="17" t="s">
        <v>114</v>
      </c>
      <c r="F21" s="12">
        <v>2020</v>
      </c>
      <c r="G21" s="15">
        <v>78.139533333333304</v>
      </c>
      <c r="H21" s="15">
        <v>14.88945</v>
      </c>
      <c r="I21" s="12">
        <v>100</v>
      </c>
      <c r="J21" s="12">
        <v>0</v>
      </c>
      <c r="K21" s="12" t="s">
        <v>115</v>
      </c>
      <c r="L21" s="12" t="s">
        <v>62</v>
      </c>
      <c r="M21" s="10">
        <f t="shared" si="0"/>
        <v>30.959999999999994</v>
      </c>
      <c r="N21" s="10">
        <f t="shared" si="1"/>
        <v>38.699999999999996</v>
      </c>
      <c r="O21" s="10">
        <f t="shared" si="2"/>
        <v>10.75</v>
      </c>
      <c r="P21" s="12">
        <v>43</v>
      </c>
      <c r="Q21" s="22">
        <f>'Recorded organisms'!N21/M21</f>
        <v>0</v>
      </c>
      <c r="R21" s="22">
        <f>'Recorded organisms'!O21/($M21)</f>
        <v>0</v>
      </c>
      <c r="S21" s="22">
        <f>'Recorded organisms'!P21/($M21)</f>
        <v>0</v>
      </c>
      <c r="T21" s="22">
        <f>'Recorded organisms'!Q21/($M21)</f>
        <v>3.2299741602067188E-2</v>
      </c>
      <c r="U21" s="22">
        <f>'Recorded organisms'!R21/($M21)</f>
        <v>0</v>
      </c>
      <c r="V21" s="22">
        <f>'Recorded organisms'!S21/($M21)</f>
        <v>3.2299741602067188E-2</v>
      </c>
      <c r="W21" s="22">
        <f>'Recorded organisms'!T21/($M21)</f>
        <v>0.41989664082687345</v>
      </c>
      <c r="X21" s="22">
        <f>'Recorded organisms'!U21/($M21)</f>
        <v>0</v>
      </c>
      <c r="Y21" s="22">
        <f>'Recorded organisms'!V21/($M21)</f>
        <v>0</v>
      </c>
      <c r="Z21" s="22">
        <f>'Recorded organisms'!W21/($M21)</f>
        <v>3.2299741602067188E-2</v>
      </c>
      <c r="AA21" s="22">
        <f>'Recorded organisms'!X21/($M21)</f>
        <v>0</v>
      </c>
      <c r="AB21" s="22">
        <f>'Recorded organisms'!Y21/($M21)</f>
        <v>0</v>
      </c>
      <c r="AC21" s="22">
        <f>'Recorded organisms'!Z21/($M21)</f>
        <v>0</v>
      </c>
      <c r="AD21" s="22">
        <f>'Recorded organisms'!AA21/($M21)</f>
        <v>3.2299741602067188E-2</v>
      </c>
      <c r="AE21" s="22">
        <f>'Recorded organisms'!AB21/($M21)</f>
        <v>0</v>
      </c>
      <c r="AF21" s="22">
        <f>'Recorded organisms'!AC21/($M21)</f>
        <v>0</v>
      </c>
      <c r="AG21" s="22">
        <f>'Recorded organisms'!AD21/($M21)</f>
        <v>0</v>
      </c>
      <c r="AH21" s="22">
        <f>'Recorded organisms'!AE21/($M21)</f>
        <v>0.29069767441860472</v>
      </c>
      <c r="AI21" s="22">
        <f>'Recorded organisms'!AF21/($M21)</f>
        <v>0.12919896640826875</v>
      </c>
      <c r="AJ21" s="22">
        <f>'Recorded organisms'!AG21/($M21)</f>
        <v>0</v>
      </c>
      <c r="AK21" s="22">
        <f>'Recorded organisms'!AH21/($M21)</f>
        <v>6.4599483204134375E-2</v>
      </c>
      <c r="AL21" s="22">
        <f>'Recorded organisms'!AI21/($M21)</f>
        <v>0</v>
      </c>
      <c r="AM21" s="22">
        <f>'Recorded organisms'!AJ21/($M21)</f>
        <v>0</v>
      </c>
      <c r="AN21" s="22">
        <f>'Recorded organisms'!AK21/($M21)</f>
        <v>0</v>
      </c>
      <c r="AO21" s="22">
        <f>'Recorded organisms'!AL21/($M21)</f>
        <v>0</v>
      </c>
      <c r="AP21" s="23"/>
      <c r="AQ21" s="22">
        <f>'Recorded organisms'!AN21/($M21)</f>
        <v>0</v>
      </c>
      <c r="AR21" s="22">
        <f>'Recorded organisms'!AO21/($M21)</f>
        <v>3.2299741602067188E-2</v>
      </c>
      <c r="AS21" s="22">
        <f>'Recorded organisms'!AP21/($M21)</f>
        <v>0</v>
      </c>
      <c r="AT21" s="22">
        <f>'Recorded organisms'!AQ21/($M21)</f>
        <v>6.4599483204134375E-2</v>
      </c>
      <c r="AU21" s="22">
        <f>'Recorded organisms'!AR21/($M21)</f>
        <v>1.7764857881136955</v>
      </c>
      <c r="AV21" s="22">
        <f>'Recorded organisms'!AS21/($M21)</f>
        <v>6.4599483204134375E-2</v>
      </c>
      <c r="AW21" s="22">
        <f>'Recorded organisms'!AT21/($M21)</f>
        <v>0</v>
      </c>
      <c r="AX21" s="22">
        <f>'Recorded organisms'!AU21/($M21)</f>
        <v>0</v>
      </c>
      <c r="AY21" s="22">
        <f>'Recorded organisms'!AV21/($M21)</f>
        <v>0</v>
      </c>
      <c r="AZ21" s="22">
        <f>'Recorded organisms'!AW21/($M21)</f>
        <v>0</v>
      </c>
      <c r="BA21" s="22">
        <f>'Recorded organisms'!AX21/($M21)</f>
        <v>3.2299741602067188E-2</v>
      </c>
      <c r="BB21" s="22">
        <f>'Recorded organisms'!AY21/($M21)</f>
        <v>3.2299741602067188E-2</v>
      </c>
      <c r="BC21" s="22">
        <f>'Recorded organisms'!AZ21/($M21)</f>
        <v>0.16149870801033595</v>
      </c>
      <c r="BD21" s="22">
        <f>'Recorded organisms'!BA21/($M21)</f>
        <v>9.689922480620157E-2</v>
      </c>
      <c r="BE21" s="22">
        <f>'Recorded organisms'!BB21/($M21)</f>
        <v>0</v>
      </c>
      <c r="BF21" s="22">
        <f>'Recorded organisms'!BC21/($M21)</f>
        <v>0.67829457364341095</v>
      </c>
      <c r="BG21" s="22">
        <f>'Recorded organisms'!BD21/($M21)</f>
        <v>1.0981912144702846</v>
      </c>
      <c r="BH21" s="22">
        <f>'Recorded organisms'!BE21/($M21)</f>
        <v>0</v>
      </c>
      <c r="BI21" s="22">
        <f>'Recorded organisms'!BF21/($M21)</f>
        <v>0</v>
      </c>
    </row>
    <row r="22" spans="1:61" s="21" customFormat="1" x14ac:dyDescent="0.25">
      <c r="A22" s="12" t="s">
        <v>116</v>
      </c>
      <c r="B22" s="12" t="s">
        <v>117</v>
      </c>
      <c r="C22" s="12" t="s">
        <v>113</v>
      </c>
      <c r="D22" s="19">
        <v>0.39861111111111108</v>
      </c>
      <c r="E22" s="17" t="s">
        <v>114</v>
      </c>
      <c r="F22" s="12">
        <v>2020</v>
      </c>
      <c r="G22" s="15">
        <v>78.132066666666702</v>
      </c>
      <c r="H22" s="15">
        <v>14.933466666666666</v>
      </c>
      <c r="I22" s="12">
        <v>60</v>
      </c>
      <c r="J22" s="12">
        <v>0</v>
      </c>
      <c r="K22" s="12" t="s">
        <v>54</v>
      </c>
      <c r="L22" s="12" t="s">
        <v>55</v>
      </c>
      <c r="M22" s="10">
        <f t="shared" si="0"/>
        <v>30.239999999999995</v>
      </c>
      <c r="N22" s="10">
        <f t="shared" si="1"/>
        <v>37.799999999999997</v>
      </c>
      <c r="O22" s="10">
        <f t="shared" si="2"/>
        <v>10.5</v>
      </c>
      <c r="P22" s="12">
        <v>42</v>
      </c>
      <c r="Q22" s="22">
        <f>'Recorded organisms'!N22/M22</f>
        <v>9.9206349206349229E-2</v>
      </c>
      <c r="R22" s="22">
        <f>'Recorded organisms'!O22/($M22)</f>
        <v>6.6137566137566148E-2</v>
      </c>
      <c r="S22" s="22">
        <f>'Recorded organisms'!P22/($M22)</f>
        <v>0.19841269841269846</v>
      </c>
      <c r="T22" s="22">
        <f>'Recorded organisms'!Q22/($M22)</f>
        <v>0</v>
      </c>
      <c r="U22" s="22">
        <f>'Recorded organisms'!R22/($M22)</f>
        <v>3.3068783068783074E-2</v>
      </c>
      <c r="V22" s="22">
        <f>'Recorded organisms'!S22/($M22)</f>
        <v>3.3068783068783074E-2</v>
      </c>
      <c r="W22" s="22">
        <f>'Recorded organisms'!T22/($M22)</f>
        <v>0.39682539682539691</v>
      </c>
      <c r="X22" s="22">
        <f>'Recorded organisms'!U22/($M22)</f>
        <v>0</v>
      </c>
      <c r="Y22" s="22">
        <f>'Recorded organisms'!V22/($M22)</f>
        <v>0</v>
      </c>
      <c r="Z22" s="22">
        <f>'Recorded organisms'!W22/($M22)</f>
        <v>0.16534391534391538</v>
      </c>
      <c r="AA22" s="22">
        <f>'Recorded organisms'!X22/($M22)</f>
        <v>0</v>
      </c>
      <c r="AB22" s="22">
        <f>'Recorded organisms'!Y22/($M22)</f>
        <v>0</v>
      </c>
      <c r="AC22" s="22">
        <f>'Recorded organisms'!Z22/($M22)</f>
        <v>6.6137566137566148E-2</v>
      </c>
      <c r="AD22" s="22">
        <f>'Recorded organisms'!AA22/($M22)</f>
        <v>3.3068783068783074E-2</v>
      </c>
      <c r="AE22" s="22">
        <f>'Recorded organisms'!AB22/($M22)</f>
        <v>0</v>
      </c>
      <c r="AF22" s="22">
        <f>'Recorded organisms'!AC22/($M22)</f>
        <v>0</v>
      </c>
      <c r="AG22" s="22">
        <f>'Recorded organisms'!AD22/($M22)</f>
        <v>0</v>
      </c>
      <c r="AH22" s="22">
        <f>'Recorded organisms'!AE22/($M22)</f>
        <v>0.82671957671957685</v>
      </c>
      <c r="AI22" s="22">
        <f>'Recorded organisms'!AF22/($M22)</f>
        <v>0</v>
      </c>
      <c r="AJ22" s="22">
        <f>'Recorded organisms'!AG22/($M22)</f>
        <v>0</v>
      </c>
      <c r="AK22" s="22">
        <f>'Recorded organisms'!AH22/($M22)</f>
        <v>0</v>
      </c>
      <c r="AL22" s="22">
        <f>'Recorded organisms'!AI22/($M22)</f>
        <v>0</v>
      </c>
      <c r="AM22" s="22">
        <f>'Recorded organisms'!AJ22/($M22)</f>
        <v>0</v>
      </c>
      <c r="AN22" s="22">
        <f>'Recorded organisms'!AK22/($M22)</f>
        <v>0</v>
      </c>
      <c r="AO22" s="22">
        <f>'Recorded organisms'!AL22/($M22)</f>
        <v>0</v>
      </c>
      <c r="AP22" s="23"/>
      <c r="AQ22" s="22">
        <f>'Recorded organisms'!AN22/($M22)</f>
        <v>6.6137566137566148E-2</v>
      </c>
      <c r="AR22" s="22">
        <f>'Recorded organisms'!AO22/($M22)</f>
        <v>0</v>
      </c>
      <c r="AS22" s="22">
        <f>'Recorded organisms'!AP22/($M22)</f>
        <v>0</v>
      </c>
      <c r="AT22" s="22">
        <f>'Recorded organisms'!AQ22/($M22)</f>
        <v>0.36375661375661383</v>
      </c>
      <c r="AU22" s="22">
        <f>'Recorded organisms'!AR22/($M22)</f>
        <v>0</v>
      </c>
      <c r="AV22" s="22">
        <f>'Recorded organisms'!AS22/($M22)</f>
        <v>0</v>
      </c>
      <c r="AW22" s="22">
        <f>'Recorded organisms'!AT22/($M22)</f>
        <v>9.9206349206349229E-2</v>
      </c>
      <c r="AX22" s="22">
        <f>'Recorded organisms'!AU22/($M22)</f>
        <v>0</v>
      </c>
      <c r="AY22" s="22">
        <f>'Recorded organisms'!AV22/($M22)</f>
        <v>0</v>
      </c>
      <c r="AZ22" s="22">
        <f>'Recorded organisms'!AW22/($M22)</f>
        <v>0</v>
      </c>
      <c r="BA22" s="22">
        <f>'Recorded organisms'!AX22/($M22)</f>
        <v>0</v>
      </c>
      <c r="BB22" s="22">
        <f>'Recorded organisms'!AY22/($M22)</f>
        <v>0</v>
      </c>
      <c r="BC22" s="22">
        <f>'Recorded organisms'!AZ22/($M22)</f>
        <v>0</v>
      </c>
      <c r="BD22" s="22">
        <f>'Recorded organisms'!BA22/($M22)</f>
        <v>0</v>
      </c>
      <c r="BE22" s="22">
        <f>'Recorded organisms'!BB22/($M22)</f>
        <v>3.3068783068783074E-2</v>
      </c>
      <c r="BF22" s="22">
        <f>'Recorded organisms'!BC22/($M22)</f>
        <v>0.4960317460317461</v>
      </c>
      <c r="BG22" s="22">
        <f>'Recorded organisms'!BD22/($M22)</f>
        <v>1.1904761904761907</v>
      </c>
      <c r="BH22" s="22">
        <f>'Recorded organisms'!BE22/($M22)</f>
        <v>0</v>
      </c>
      <c r="BI22" s="22">
        <f>'Recorded organisms'!BF22/($M22)</f>
        <v>0</v>
      </c>
    </row>
    <row r="23" spans="1:61" s="21" customFormat="1" x14ac:dyDescent="0.25">
      <c r="A23" s="12" t="s">
        <v>118</v>
      </c>
      <c r="B23" s="12" t="s">
        <v>119</v>
      </c>
      <c r="C23" s="12" t="s">
        <v>113</v>
      </c>
      <c r="D23" s="19">
        <v>0.41736111111111113</v>
      </c>
      <c r="E23" s="17" t="s">
        <v>114</v>
      </c>
      <c r="F23" s="12">
        <v>2020</v>
      </c>
      <c r="G23" s="15">
        <v>78.126883333333296</v>
      </c>
      <c r="H23" s="15">
        <v>14.879366666666666</v>
      </c>
      <c r="I23" s="12">
        <v>47</v>
      </c>
      <c r="J23" s="12">
        <v>0</v>
      </c>
      <c r="K23" s="12" t="s">
        <v>120</v>
      </c>
      <c r="L23" s="12" t="s">
        <v>62</v>
      </c>
      <c r="M23" s="10">
        <f t="shared" si="0"/>
        <v>30.239999999999995</v>
      </c>
      <c r="N23" s="10">
        <f t="shared" si="1"/>
        <v>37.799999999999997</v>
      </c>
      <c r="O23" s="10">
        <f t="shared" si="2"/>
        <v>10.5</v>
      </c>
      <c r="P23" s="12">
        <v>42</v>
      </c>
      <c r="Q23" s="22">
        <f>'Recorded organisms'!N23/M23</f>
        <v>0</v>
      </c>
      <c r="R23" s="22">
        <f>'Recorded organisms'!O23/($M23)</f>
        <v>0</v>
      </c>
      <c r="S23" s="22">
        <f>'Recorded organisms'!P23/($M23)</f>
        <v>0.1322751322751323</v>
      </c>
      <c r="T23" s="22">
        <f>'Recorded organisms'!Q23/($M23)</f>
        <v>0</v>
      </c>
      <c r="U23" s="22">
        <f>'Recorded organisms'!R23/($M23)</f>
        <v>0</v>
      </c>
      <c r="V23" s="22">
        <f>'Recorded organisms'!S23/($M23)</f>
        <v>0</v>
      </c>
      <c r="W23" s="22">
        <f>'Recorded organisms'!T23/($M23)</f>
        <v>0.82671957671957685</v>
      </c>
      <c r="X23" s="22">
        <f>'Recorded organisms'!U23/($M23)</f>
        <v>0</v>
      </c>
      <c r="Y23" s="22">
        <f>'Recorded organisms'!V23/($M23)</f>
        <v>0</v>
      </c>
      <c r="Z23" s="22">
        <f>'Recorded organisms'!W23/($M23)</f>
        <v>0</v>
      </c>
      <c r="AA23" s="22">
        <f>'Recorded organisms'!X23/($M23)</f>
        <v>0</v>
      </c>
      <c r="AB23" s="22">
        <f>'Recorded organisms'!Y23/($M23)</f>
        <v>0</v>
      </c>
      <c r="AC23" s="22">
        <f>'Recorded organisms'!Z23/($M23)</f>
        <v>0</v>
      </c>
      <c r="AD23" s="22">
        <f>'Recorded organisms'!AA23/($M23)</f>
        <v>0</v>
      </c>
      <c r="AE23" s="22">
        <f>'Recorded organisms'!AB23/($M23)</f>
        <v>0</v>
      </c>
      <c r="AF23" s="22">
        <f>'Recorded organisms'!AC23/($M23)</f>
        <v>0</v>
      </c>
      <c r="AG23" s="22">
        <f>'Recorded organisms'!AD23/($M23)</f>
        <v>3.3068783068783074E-2</v>
      </c>
      <c r="AH23" s="22">
        <f>'Recorded organisms'!AE23/($M23)</f>
        <v>0.85978835978835988</v>
      </c>
      <c r="AI23" s="22">
        <f>'Recorded organisms'!AF23/($M23)</f>
        <v>0</v>
      </c>
      <c r="AJ23" s="22">
        <f>'Recorded organisms'!AG23/($M23)</f>
        <v>0</v>
      </c>
      <c r="AK23" s="22">
        <f>'Recorded organisms'!AH23/($M23)</f>
        <v>0</v>
      </c>
      <c r="AL23" s="22">
        <f>'Recorded organisms'!AI23/($M23)</f>
        <v>0</v>
      </c>
      <c r="AM23" s="22">
        <f>'Recorded organisms'!AJ23/($M23)</f>
        <v>0</v>
      </c>
      <c r="AN23" s="22">
        <f>'Recorded organisms'!AK23/($M23)</f>
        <v>0.19841269841269846</v>
      </c>
      <c r="AO23" s="22">
        <f>'Recorded organisms'!AL23/($M23)</f>
        <v>0</v>
      </c>
      <c r="AP23" s="23"/>
      <c r="AQ23" s="22">
        <f>'Recorded organisms'!AN23/($M23)</f>
        <v>0.23148148148148151</v>
      </c>
      <c r="AR23" s="22">
        <f>'Recorded organisms'!AO23/($M23)</f>
        <v>0</v>
      </c>
      <c r="AS23" s="22">
        <f>'Recorded organisms'!AP23/($M23)</f>
        <v>0</v>
      </c>
      <c r="AT23" s="22">
        <f>'Recorded organisms'!AQ23/($M23)</f>
        <v>1.6865079365079367</v>
      </c>
      <c r="AU23" s="22">
        <f>'Recorded organisms'!AR23/($M23)</f>
        <v>0.59523809523809534</v>
      </c>
      <c r="AV23" s="22">
        <f>'Recorded organisms'!AS23/($M23)</f>
        <v>0.36375661375661383</v>
      </c>
      <c r="AW23" s="22">
        <f>'Recorded organisms'!AT23/($M23)</f>
        <v>0</v>
      </c>
      <c r="AX23" s="22">
        <f>'Recorded organisms'!AU23/($M23)</f>
        <v>0</v>
      </c>
      <c r="AY23" s="22">
        <f>'Recorded organisms'!AV23/($M23)</f>
        <v>0</v>
      </c>
      <c r="AZ23" s="22">
        <f>'Recorded organisms'!AW23/($M23)</f>
        <v>0</v>
      </c>
      <c r="BA23" s="22">
        <f>'Recorded organisms'!AX23/($M23)</f>
        <v>0</v>
      </c>
      <c r="BB23" s="22">
        <f>'Recorded organisms'!AY23/($M23)</f>
        <v>0</v>
      </c>
      <c r="BC23" s="22">
        <f>'Recorded organisms'!AZ23/($M23)</f>
        <v>0</v>
      </c>
      <c r="BD23" s="22">
        <f>'Recorded organisms'!BA23/($M23)</f>
        <v>0</v>
      </c>
      <c r="BE23" s="22">
        <f>'Recorded organisms'!BB23/($M23)</f>
        <v>0</v>
      </c>
      <c r="BF23" s="22">
        <f>'Recorded organisms'!BC23/($M23)</f>
        <v>1.9841269841269844</v>
      </c>
      <c r="BG23" s="22">
        <f>'Recorded organisms'!BD23/($M23)</f>
        <v>10.482804232804234</v>
      </c>
      <c r="BH23" s="22">
        <f>'Recorded organisms'!BE23/($M23)</f>
        <v>0</v>
      </c>
      <c r="BI23" s="22">
        <f>'Recorded organisms'!BF23/($M23)</f>
        <v>0</v>
      </c>
    </row>
    <row r="24" spans="1:61" s="21" customFormat="1" x14ac:dyDescent="0.25">
      <c r="A24" s="12" t="s">
        <v>121</v>
      </c>
      <c r="B24" s="12" t="s">
        <v>122</v>
      </c>
      <c r="C24" s="12" t="s">
        <v>113</v>
      </c>
      <c r="D24" s="19">
        <v>0.45555555555555555</v>
      </c>
      <c r="E24" s="17" t="s">
        <v>114</v>
      </c>
      <c r="F24" s="12">
        <v>2020</v>
      </c>
      <c r="G24" s="15">
        <v>78.124733333333296</v>
      </c>
      <c r="H24" s="15">
        <v>14.954683333333334</v>
      </c>
      <c r="I24" s="12">
        <v>39</v>
      </c>
      <c r="J24" s="12">
        <v>0</v>
      </c>
      <c r="K24" s="12" t="s">
        <v>54</v>
      </c>
      <c r="L24" s="12" t="s">
        <v>56</v>
      </c>
      <c r="M24" s="10">
        <f t="shared" si="0"/>
        <v>29.52</v>
      </c>
      <c r="N24" s="10">
        <f t="shared" si="1"/>
        <v>36.9</v>
      </c>
      <c r="O24" s="10">
        <f t="shared" si="2"/>
        <v>10.25</v>
      </c>
      <c r="P24" s="12">
        <v>41</v>
      </c>
      <c r="Q24" s="22">
        <f>'Recorded organisms'!N24/M24</f>
        <v>0</v>
      </c>
      <c r="R24" s="22">
        <f>'Recorded organisms'!O24/($M24)</f>
        <v>0</v>
      </c>
      <c r="S24" s="22">
        <f>'Recorded organisms'!P24/($M24)</f>
        <v>0</v>
      </c>
      <c r="T24" s="22">
        <f>'Recorded organisms'!Q24/($M24)</f>
        <v>0</v>
      </c>
      <c r="U24" s="22">
        <f>'Recorded organisms'!R24/($M24)</f>
        <v>0</v>
      </c>
      <c r="V24" s="22">
        <f>'Recorded organisms'!S24/($M24)</f>
        <v>0</v>
      </c>
      <c r="W24" s="22">
        <f>'Recorded organisms'!T24/($M24)</f>
        <v>0</v>
      </c>
      <c r="X24" s="22">
        <f>'Recorded organisms'!U24/($M24)</f>
        <v>0</v>
      </c>
      <c r="Y24" s="22">
        <f>'Recorded organisms'!V24/($M24)</f>
        <v>0</v>
      </c>
      <c r="Z24" s="22">
        <f>'Recorded organisms'!W24/($M24)</f>
        <v>0</v>
      </c>
      <c r="AA24" s="22">
        <f>'Recorded organisms'!X24/($M24)</f>
        <v>3.3875338753387538E-2</v>
      </c>
      <c r="AB24" s="22">
        <f>'Recorded organisms'!Y24/($M24)</f>
        <v>0</v>
      </c>
      <c r="AC24" s="22">
        <f>'Recorded organisms'!Z24/($M24)</f>
        <v>6.7750677506775075E-2</v>
      </c>
      <c r="AD24" s="22">
        <f>'Recorded organisms'!AA24/($M24)</f>
        <v>3.3875338753387538E-2</v>
      </c>
      <c r="AE24" s="22">
        <f>'Recorded organisms'!AB24/($M24)</f>
        <v>0</v>
      </c>
      <c r="AF24" s="22">
        <f>'Recorded organisms'!AC24/($M24)</f>
        <v>0</v>
      </c>
      <c r="AG24" s="22">
        <f>'Recorded organisms'!AD24/($M24)</f>
        <v>0</v>
      </c>
      <c r="AH24" s="22">
        <f>'Recorded organisms'!AE24/($M24)</f>
        <v>2.5067750677506777</v>
      </c>
      <c r="AI24" s="22">
        <f>'Recorded organisms'!AF24/($M24)</f>
        <v>0</v>
      </c>
      <c r="AJ24" s="22">
        <f>'Recorded organisms'!AG24/($M24)</f>
        <v>0</v>
      </c>
      <c r="AK24" s="22">
        <f>'Recorded organisms'!AH24/($M24)</f>
        <v>0</v>
      </c>
      <c r="AL24" s="22">
        <f>'Recorded organisms'!AI24/($M24)</f>
        <v>0</v>
      </c>
      <c r="AM24" s="22">
        <f>'Recorded organisms'!AJ24/($M24)</f>
        <v>0</v>
      </c>
      <c r="AN24" s="22">
        <f>'Recorded organisms'!AK24/($M24)</f>
        <v>0</v>
      </c>
      <c r="AO24" s="22">
        <f>'Recorded organisms'!AL24/($M24)</f>
        <v>0</v>
      </c>
      <c r="AP24" s="23"/>
      <c r="AQ24" s="22">
        <f>'Recorded organisms'!AN24/($M24)</f>
        <v>0</v>
      </c>
      <c r="AR24" s="22">
        <f>'Recorded organisms'!AO24/($M24)</f>
        <v>0</v>
      </c>
      <c r="AS24" s="22">
        <f>'Recorded organisms'!AP24/($M24)</f>
        <v>3.3875338753387538E-2</v>
      </c>
      <c r="AT24" s="22">
        <f>'Recorded organisms'!AQ24/($M24)</f>
        <v>0.4742547425474255</v>
      </c>
      <c r="AU24" s="22">
        <f>'Recorded organisms'!AR24/($M24)</f>
        <v>0</v>
      </c>
      <c r="AV24" s="22">
        <f>'Recorded organisms'!AS24/($M24)</f>
        <v>0</v>
      </c>
      <c r="AW24" s="22">
        <f>'Recorded organisms'!AT24/($M24)</f>
        <v>6.7750677506775075E-2</v>
      </c>
      <c r="AX24" s="22">
        <f>'Recorded organisms'!AU24/($M24)</f>
        <v>0</v>
      </c>
      <c r="AY24" s="22">
        <f>'Recorded organisms'!AV24/($M24)</f>
        <v>0</v>
      </c>
      <c r="AZ24" s="22">
        <f>'Recorded organisms'!AW24/($M24)</f>
        <v>0</v>
      </c>
      <c r="BA24" s="22">
        <f>'Recorded organisms'!AX24/($M24)</f>
        <v>0</v>
      </c>
      <c r="BB24" s="22">
        <f>'Recorded organisms'!AY24/($M24)</f>
        <v>0</v>
      </c>
      <c r="BC24" s="22">
        <f>'Recorded organisms'!AZ24/($M24)</f>
        <v>0</v>
      </c>
      <c r="BD24" s="22">
        <f>'Recorded organisms'!BA24/($M24)</f>
        <v>0</v>
      </c>
      <c r="BE24" s="22">
        <f>'Recorded organisms'!BB24/($M24)</f>
        <v>0</v>
      </c>
      <c r="BF24" s="22">
        <f>'Recorded organisms'!BC24/($M24)</f>
        <v>0.3726287262872629</v>
      </c>
      <c r="BG24" s="22">
        <f>'Recorded organisms'!BD24/($M24)</f>
        <v>0.948509485094851</v>
      </c>
      <c r="BH24" s="22">
        <f>'Recorded organisms'!BE24/($M24)</f>
        <v>0</v>
      </c>
      <c r="BI24" s="22">
        <f>'Recorded organisms'!BF24/($M24)</f>
        <v>0</v>
      </c>
    </row>
    <row r="25" spans="1:61" s="21" customFormat="1" x14ac:dyDescent="0.25">
      <c r="A25" s="12" t="s">
        <v>123</v>
      </c>
      <c r="B25" s="12" t="s">
        <v>124</v>
      </c>
      <c r="C25" s="12" t="s">
        <v>113</v>
      </c>
      <c r="D25" s="19">
        <v>0.48194444444444445</v>
      </c>
      <c r="E25" s="17" t="s">
        <v>114</v>
      </c>
      <c r="F25" s="12">
        <v>2020</v>
      </c>
      <c r="G25" s="15">
        <v>78.120949999999993</v>
      </c>
      <c r="H25" s="15">
        <v>14.910183333333332</v>
      </c>
      <c r="I25" s="12">
        <v>41</v>
      </c>
      <c r="J25" s="12">
        <v>0</v>
      </c>
      <c r="K25" s="12" t="s">
        <v>54</v>
      </c>
      <c r="L25" s="12" t="s">
        <v>56</v>
      </c>
      <c r="M25" s="10">
        <f t="shared" si="0"/>
        <v>30.239999999999995</v>
      </c>
      <c r="N25" s="10">
        <f t="shared" si="1"/>
        <v>37.799999999999997</v>
      </c>
      <c r="O25" s="10">
        <f t="shared" si="2"/>
        <v>10.5</v>
      </c>
      <c r="P25" s="12">
        <v>42</v>
      </c>
      <c r="Q25" s="22">
        <f>'Recorded organisms'!N25/M25</f>
        <v>0</v>
      </c>
      <c r="R25" s="22">
        <f>'Recorded organisms'!O25/($M25)</f>
        <v>0</v>
      </c>
      <c r="S25" s="22">
        <f>'Recorded organisms'!P25/($M25)</f>
        <v>0</v>
      </c>
      <c r="T25" s="22">
        <f>'Recorded organisms'!Q25/($M25)</f>
        <v>0</v>
      </c>
      <c r="U25" s="22">
        <f>'Recorded organisms'!R25/($M25)</f>
        <v>0</v>
      </c>
      <c r="V25" s="22">
        <f>'Recorded organisms'!S25/($M25)</f>
        <v>9.9206349206349229E-2</v>
      </c>
      <c r="W25" s="22">
        <f>'Recorded organisms'!T25/($M25)</f>
        <v>0</v>
      </c>
      <c r="X25" s="22">
        <f>'Recorded organisms'!U25/($M25)</f>
        <v>0</v>
      </c>
      <c r="Y25" s="22">
        <f>'Recorded organisms'!V25/($M25)</f>
        <v>0</v>
      </c>
      <c r="Z25" s="22">
        <f>'Recorded organisms'!W25/($M25)</f>
        <v>0</v>
      </c>
      <c r="AA25" s="22">
        <f>'Recorded organisms'!X25/($M25)</f>
        <v>0</v>
      </c>
      <c r="AB25" s="22">
        <f>'Recorded organisms'!Y25/($M25)</f>
        <v>0</v>
      </c>
      <c r="AC25" s="22">
        <f>'Recorded organisms'!Z25/($M25)</f>
        <v>0</v>
      </c>
      <c r="AD25" s="22">
        <f>'Recorded organisms'!AA25/($M25)</f>
        <v>0</v>
      </c>
      <c r="AE25" s="22">
        <f>'Recorded organisms'!AB25/($M25)</f>
        <v>0</v>
      </c>
      <c r="AF25" s="22">
        <f>'Recorded organisms'!AC25/($M25)</f>
        <v>0</v>
      </c>
      <c r="AG25" s="22">
        <f>'Recorded organisms'!AD25/($M25)</f>
        <v>0</v>
      </c>
      <c r="AH25" s="22">
        <f>'Recorded organisms'!AE25/($M25)</f>
        <v>0.69444444444444453</v>
      </c>
      <c r="AI25" s="22">
        <f>'Recorded organisms'!AF25/($M25)</f>
        <v>0</v>
      </c>
      <c r="AJ25" s="22">
        <f>'Recorded organisms'!AG25/($M25)</f>
        <v>0</v>
      </c>
      <c r="AK25" s="22">
        <f>'Recorded organisms'!AH25/($M25)</f>
        <v>0</v>
      </c>
      <c r="AL25" s="22">
        <f>'Recorded organisms'!AI25/($M25)</f>
        <v>0</v>
      </c>
      <c r="AM25" s="22">
        <f>'Recorded organisms'!AJ25/($M25)</f>
        <v>0</v>
      </c>
      <c r="AN25" s="22">
        <f>'Recorded organisms'!AK25/($M25)</f>
        <v>3.3068783068783074E-2</v>
      </c>
      <c r="AO25" s="22">
        <f>'Recorded organisms'!AL25/($M25)</f>
        <v>0</v>
      </c>
      <c r="AP25" s="23"/>
      <c r="AQ25" s="22">
        <f>'Recorded organisms'!AN25/($M25)</f>
        <v>0</v>
      </c>
      <c r="AR25" s="22">
        <f>'Recorded organisms'!AO25/($M25)</f>
        <v>0</v>
      </c>
      <c r="AS25" s="22">
        <f>'Recorded organisms'!AP25/($M25)</f>
        <v>0</v>
      </c>
      <c r="AT25" s="22">
        <f>'Recorded organisms'!AQ25/($M25)</f>
        <v>9.9206349206349229E-2</v>
      </c>
      <c r="AU25" s="22">
        <f>'Recorded organisms'!AR25/($M25)</f>
        <v>0</v>
      </c>
      <c r="AV25" s="22">
        <f>'Recorded organisms'!AS25/($M25)</f>
        <v>0</v>
      </c>
      <c r="AW25" s="22">
        <f>'Recorded organisms'!AT25/($M25)</f>
        <v>3.3068783068783074E-2</v>
      </c>
      <c r="AX25" s="22">
        <f>'Recorded organisms'!AU25/($M25)</f>
        <v>0</v>
      </c>
      <c r="AY25" s="22">
        <f>'Recorded organisms'!AV25/($M25)</f>
        <v>0</v>
      </c>
      <c r="AZ25" s="22">
        <f>'Recorded organisms'!AW25/($M25)</f>
        <v>0</v>
      </c>
      <c r="BA25" s="22">
        <f>'Recorded organisms'!AX25/($M25)</f>
        <v>0</v>
      </c>
      <c r="BB25" s="22">
        <f>'Recorded organisms'!AY25/($M25)</f>
        <v>0</v>
      </c>
      <c r="BC25" s="22">
        <f>'Recorded organisms'!AZ25/($M25)</f>
        <v>3.3068783068783074E-2</v>
      </c>
      <c r="BD25" s="22">
        <f>'Recorded organisms'!BA25/($M25)</f>
        <v>0</v>
      </c>
      <c r="BE25" s="22">
        <f>'Recorded organisms'!BB25/($M25)</f>
        <v>0</v>
      </c>
      <c r="BF25" s="22">
        <f>'Recorded organisms'!BC25/($M25)</f>
        <v>9.9206349206349229E-2</v>
      </c>
      <c r="BG25" s="22">
        <f>'Recorded organisms'!BD25/($M25)</f>
        <v>1.0912698412698414</v>
      </c>
      <c r="BH25" s="22">
        <f>'Recorded organisms'!BE25/($M25)</f>
        <v>0</v>
      </c>
      <c r="BI25" s="22">
        <f>'Recorded organisms'!BF25/($M25)</f>
        <v>0</v>
      </c>
    </row>
    <row r="26" spans="1:61" s="21" customFormat="1" x14ac:dyDescent="0.25">
      <c r="A26" s="12" t="s">
        <v>125</v>
      </c>
      <c r="B26" s="12" t="s">
        <v>126</v>
      </c>
      <c r="C26" s="12" t="s">
        <v>113</v>
      </c>
      <c r="D26" s="19">
        <v>0.5</v>
      </c>
      <c r="E26" s="17" t="s">
        <v>114</v>
      </c>
      <c r="F26" s="12">
        <v>2020</v>
      </c>
      <c r="G26" s="15">
        <v>78.112499999999997</v>
      </c>
      <c r="H26" s="15">
        <v>14.977683333333333</v>
      </c>
      <c r="I26" s="12">
        <v>25</v>
      </c>
      <c r="J26" s="12">
        <v>0</v>
      </c>
      <c r="K26" s="12" t="s">
        <v>54</v>
      </c>
      <c r="L26" s="12" t="s">
        <v>55</v>
      </c>
      <c r="M26" s="10">
        <f t="shared" si="0"/>
        <v>30.239999999999995</v>
      </c>
      <c r="N26" s="10">
        <f t="shared" si="1"/>
        <v>37.799999999999997</v>
      </c>
      <c r="O26" s="10">
        <f t="shared" si="2"/>
        <v>10.5</v>
      </c>
      <c r="P26" s="12">
        <v>42</v>
      </c>
      <c r="Q26" s="22">
        <f>'Recorded organisms'!N26/M26</f>
        <v>3.3068783068783074E-2</v>
      </c>
      <c r="R26" s="22">
        <f>'Recorded organisms'!O26/($M26)</f>
        <v>0</v>
      </c>
      <c r="S26" s="22">
        <f>'Recorded organisms'!P26/($M26)</f>
        <v>0</v>
      </c>
      <c r="T26" s="22">
        <f>'Recorded organisms'!Q26/($M26)</f>
        <v>0</v>
      </c>
      <c r="U26" s="22">
        <f>'Recorded organisms'!R26/($M26)</f>
        <v>0</v>
      </c>
      <c r="V26" s="22">
        <f>'Recorded organisms'!S26/($M26)</f>
        <v>0</v>
      </c>
      <c r="W26" s="22">
        <f>'Recorded organisms'!T26/($M26)</f>
        <v>0</v>
      </c>
      <c r="X26" s="22">
        <f>'Recorded organisms'!U26/($M26)</f>
        <v>0</v>
      </c>
      <c r="Y26" s="22">
        <f>'Recorded organisms'!V26/($M26)</f>
        <v>0</v>
      </c>
      <c r="Z26" s="22">
        <f>'Recorded organisms'!W26/($M26)</f>
        <v>0</v>
      </c>
      <c r="AA26" s="22">
        <f>'Recorded organisms'!X26/($M26)</f>
        <v>0</v>
      </c>
      <c r="AB26" s="22">
        <f>'Recorded organisms'!Y26/($M26)</f>
        <v>0</v>
      </c>
      <c r="AC26" s="22">
        <f>'Recorded organisms'!Z26/($M26)</f>
        <v>0</v>
      </c>
      <c r="AD26" s="22">
        <f>'Recorded organisms'!AA26/($M26)</f>
        <v>9.9206349206349229E-2</v>
      </c>
      <c r="AE26" s="22">
        <f>'Recorded organisms'!AB26/($M26)</f>
        <v>0</v>
      </c>
      <c r="AF26" s="22">
        <f>'Recorded organisms'!AC26/($M26)</f>
        <v>0</v>
      </c>
      <c r="AG26" s="22">
        <f>'Recorded organisms'!AD26/($M26)</f>
        <v>0</v>
      </c>
      <c r="AH26" s="22">
        <f>'Recorded organisms'!AE26/($M26)</f>
        <v>0.42989417989417994</v>
      </c>
      <c r="AI26" s="22">
        <f>'Recorded organisms'!AF26/($M26)</f>
        <v>0</v>
      </c>
      <c r="AJ26" s="22">
        <f>'Recorded organisms'!AG26/($M26)</f>
        <v>0</v>
      </c>
      <c r="AK26" s="22">
        <f>'Recorded organisms'!AH26/($M26)</f>
        <v>0</v>
      </c>
      <c r="AL26" s="22">
        <f>'Recorded organisms'!AI26/($M26)</f>
        <v>0</v>
      </c>
      <c r="AM26" s="22">
        <f>'Recorded organisms'!AJ26/($M26)</f>
        <v>0</v>
      </c>
      <c r="AN26" s="22">
        <f>'Recorded organisms'!AK26/($M26)</f>
        <v>1.1243386243386246</v>
      </c>
      <c r="AO26" s="22">
        <f>'Recorded organisms'!AL26/($M26)</f>
        <v>0</v>
      </c>
      <c r="AP26" s="23"/>
      <c r="AQ26" s="22">
        <f>'Recorded organisms'!AN26/($M26)</f>
        <v>0</v>
      </c>
      <c r="AR26" s="22">
        <f>'Recorded organisms'!AO26/($M26)</f>
        <v>0</v>
      </c>
      <c r="AS26" s="22">
        <f>'Recorded organisms'!AP26/($M26)</f>
        <v>0</v>
      </c>
      <c r="AT26" s="22">
        <f>'Recorded organisms'!AQ26/($M26)</f>
        <v>0</v>
      </c>
      <c r="AU26" s="22">
        <f>'Recorded organisms'!AR26/($M26)</f>
        <v>0</v>
      </c>
      <c r="AV26" s="22">
        <f>'Recorded organisms'!AS26/($M26)</f>
        <v>0</v>
      </c>
      <c r="AW26" s="22">
        <f>'Recorded organisms'!AT26/($M26)</f>
        <v>6.6137566137566148E-2</v>
      </c>
      <c r="AX26" s="22">
        <f>'Recorded organisms'!AU26/($M26)</f>
        <v>0</v>
      </c>
      <c r="AY26" s="22">
        <f>'Recorded organisms'!AV26/($M26)</f>
        <v>0</v>
      </c>
      <c r="AZ26" s="22">
        <f>'Recorded organisms'!AW26/($M26)</f>
        <v>0</v>
      </c>
      <c r="BA26" s="22">
        <f>'Recorded organisms'!AX26/($M26)</f>
        <v>0</v>
      </c>
      <c r="BB26" s="22">
        <f>'Recorded organisms'!AY26/($M26)</f>
        <v>0</v>
      </c>
      <c r="BC26" s="22">
        <f>'Recorded organisms'!AZ26/($M26)</f>
        <v>0</v>
      </c>
      <c r="BD26" s="22">
        <f>'Recorded organisms'!BA26/($M26)</f>
        <v>0</v>
      </c>
      <c r="BE26" s="22">
        <f>'Recorded organisms'!BB26/($M26)</f>
        <v>3.3068783068783074E-2</v>
      </c>
      <c r="BF26" s="22">
        <f>'Recorded organisms'!BC26/($M26)</f>
        <v>0</v>
      </c>
      <c r="BG26" s="22">
        <f>'Recorded organisms'!BD26/($M26)</f>
        <v>0.95899470899470918</v>
      </c>
      <c r="BH26" s="22">
        <f>'Recorded organisms'!BE26/($M26)</f>
        <v>0</v>
      </c>
      <c r="BI26" s="22">
        <f>'Recorded organisms'!BF26/($M26)</f>
        <v>0</v>
      </c>
    </row>
    <row r="27" spans="1:61" s="21" customFormat="1" x14ac:dyDescent="0.25">
      <c r="A27" s="12" t="s">
        <v>127</v>
      </c>
      <c r="B27" s="12" t="s">
        <v>128</v>
      </c>
      <c r="C27" s="12" t="s">
        <v>113</v>
      </c>
      <c r="D27" s="19">
        <v>0.52361111111111114</v>
      </c>
      <c r="E27" s="17" t="s">
        <v>114</v>
      </c>
      <c r="F27" s="12">
        <v>2020</v>
      </c>
      <c r="G27" s="15">
        <v>78.109683333333294</v>
      </c>
      <c r="H27" s="15">
        <v>14.935433333333334</v>
      </c>
      <c r="I27" s="12">
        <v>26</v>
      </c>
      <c r="J27" s="12">
        <v>0</v>
      </c>
      <c r="K27" s="12" t="s">
        <v>54</v>
      </c>
      <c r="L27" s="12" t="s">
        <v>56</v>
      </c>
      <c r="M27" s="10">
        <f t="shared" si="0"/>
        <v>30.239999999999995</v>
      </c>
      <c r="N27" s="10">
        <f t="shared" si="1"/>
        <v>37.799999999999997</v>
      </c>
      <c r="O27" s="10">
        <f t="shared" si="2"/>
        <v>10.5</v>
      </c>
      <c r="P27" s="12">
        <v>42</v>
      </c>
      <c r="Q27" s="22">
        <f>'Recorded organisms'!N27/M27</f>
        <v>0.1322751322751323</v>
      </c>
      <c r="R27" s="22">
        <f>'Recorded organisms'!O27/($M27)</f>
        <v>0</v>
      </c>
      <c r="S27" s="22">
        <f>'Recorded organisms'!P27/($M27)</f>
        <v>0</v>
      </c>
      <c r="T27" s="22">
        <f>'Recorded organisms'!Q27/($M27)</f>
        <v>0</v>
      </c>
      <c r="U27" s="22">
        <f>'Recorded organisms'!R27/($M27)</f>
        <v>0</v>
      </c>
      <c r="V27" s="22">
        <f>'Recorded organisms'!S27/($M27)</f>
        <v>3.3068783068783074E-2</v>
      </c>
      <c r="W27" s="22">
        <f>'Recorded organisms'!T27/($M27)</f>
        <v>0</v>
      </c>
      <c r="X27" s="22">
        <f>'Recorded organisms'!U27/($M27)</f>
        <v>0</v>
      </c>
      <c r="Y27" s="22">
        <f>'Recorded organisms'!V27/($M27)</f>
        <v>0</v>
      </c>
      <c r="Z27" s="22">
        <f>'Recorded organisms'!W27/($M27)</f>
        <v>0</v>
      </c>
      <c r="AA27" s="22">
        <f>'Recorded organisms'!X27/($M27)</f>
        <v>0</v>
      </c>
      <c r="AB27" s="22">
        <f>'Recorded organisms'!Y27/($M27)</f>
        <v>0</v>
      </c>
      <c r="AC27" s="22">
        <f>'Recorded organisms'!Z27/($M27)</f>
        <v>0</v>
      </c>
      <c r="AD27" s="22">
        <f>'Recorded organisms'!AA27/($M27)</f>
        <v>0</v>
      </c>
      <c r="AE27" s="22">
        <f>'Recorded organisms'!AB27/($M27)</f>
        <v>0</v>
      </c>
      <c r="AF27" s="22">
        <f>'Recorded organisms'!AC27/($M27)</f>
        <v>0</v>
      </c>
      <c r="AG27" s="22">
        <f>'Recorded organisms'!AD27/($M27)</f>
        <v>3.3068783068783074E-2</v>
      </c>
      <c r="AH27" s="22">
        <f>'Recorded organisms'!AE27/($M27)</f>
        <v>0.89285714285714302</v>
      </c>
      <c r="AI27" s="22">
        <f>'Recorded organisms'!AF27/($M27)</f>
        <v>0</v>
      </c>
      <c r="AJ27" s="22">
        <f>'Recorded organisms'!AG27/($M27)</f>
        <v>0</v>
      </c>
      <c r="AK27" s="22">
        <f>'Recorded organisms'!AH27/($M27)</f>
        <v>0</v>
      </c>
      <c r="AL27" s="22">
        <f>'Recorded organisms'!AI27/($M27)</f>
        <v>0</v>
      </c>
      <c r="AM27" s="22">
        <f>'Recorded organisms'!AJ27/($M27)</f>
        <v>0</v>
      </c>
      <c r="AN27" s="22">
        <f>'Recorded organisms'!AK27/($M27)</f>
        <v>0.33068783068783075</v>
      </c>
      <c r="AO27" s="22">
        <f>'Recorded organisms'!AL27/($M27)</f>
        <v>0</v>
      </c>
      <c r="AP27" s="23"/>
      <c r="AQ27" s="22">
        <f>'Recorded organisms'!AN27/($M27)</f>
        <v>3.3068783068783074E-2</v>
      </c>
      <c r="AR27" s="22">
        <f>'Recorded organisms'!AO27/($M27)</f>
        <v>0</v>
      </c>
      <c r="AS27" s="22">
        <f>'Recorded organisms'!AP27/($M27)</f>
        <v>0</v>
      </c>
      <c r="AT27" s="22">
        <f>'Recorded organisms'!AQ27/($M27)</f>
        <v>0</v>
      </c>
      <c r="AU27" s="22">
        <f>'Recorded organisms'!AR27/($M27)</f>
        <v>0</v>
      </c>
      <c r="AV27" s="22">
        <f>'Recorded organisms'!AS27/($M27)</f>
        <v>0</v>
      </c>
      <c r="AW27" s="22">
        <f>'Recorded organisms'!AT27/($M27)</f>
        <v>9.9206349206349229E-2</v>
      </c>
      <c r="AX27" s="22">
        <f>'Recorded organisms'!AU27/($M27)</f>
        <v>0</v>
      </c>
      <c r="AY27" s="22">
        <f>'Recorded organisms'!AV27/($M27)</f>
        <v>0</v>
      </c>
      <c r="AZ27" s="22">
        <f>'Recorded organisms'!AW27/($M27)</f>
        <v>0</v>
      </c>
      <c r="BA27" s="22">
        <f>'Recorded organisms'!AX27/($M27)</f>
        <v>0</v>
      </c>
      <c r="BB27" s="22">
        <f>'Recorded organisms'!AY27/($M27)</f>
        <v>0</v>
      </c>
      <c r="BC27" s="22">
        <f>'Recorded organisms'!AZ27/($M27)</f>
        <v>0</v>
      </c>
      <c r="BD27" s="22">
        <f>'Recorded organisms'!BA27/($M27)</f>
        <v>0</v>
      </c>
      <c r="BE27" s="22">
        <f>'Recorded organisms'!BB27/($M27)</f>
        <v>9.9206349206349229E-2</v>
      </c>
      <c r="BF27" s="22">
        <f>'Recorded organisms'!BC27/($M27)</f>
        <v>0</v>
      </c>
      <c r="BG27" s="22">
        <f>'Recorded organisms'!BD27/($M27)</f>
        <v>0.66137566137566151</v>
      </c>
      <c r="BH27" s="22">
        <f>'Recorded organisms'!BE27/($M27)</f>
        <v>0</v>
      </c>
      <c r="BI27" s="22">
        <f>'Recorded organisms'!BF27/($M27)</f>
        <v>0</v>
      </c>
    </row>
    <row r="28" spans="1:61" s="21" customFormat="1" x14ac:dyDescent="0.25">
      <c r="A28" s="12" t="s">
        <v>129</v>
      </c>
      <c r="B28" s="12" t="s">
        <v>130</v>
      </c>
      <c r="C28" s="12" t="s">
        <v>84</v>
      </c>
      <c r="D28" s="19">
        <v>0.61736111111111114</v>
      </c>
      <c r="E28" s="17" t="s">
        <v>131</v>
      </c>
      <c r="F28" s="12">
        <v>2020</v>
      </c>
      <c r="G28" s="15">
        <v>78.508083333333332</v>
      </c>
      <c r="H28" s="15">
        <v>14.582566666666667</v>
      </c>
      <c r="I28" s="12">
        <v>60</v>
      </c>
      <c r="J28" s="12">
        <v>1</v>
      </c>
      <c r="K28" s="12" t="s">
        <v>54</v>
      </c>
      <c r="L28" s="12" t="s">
        <v>55</v>
      </c>
      <c r="M28" s="10">
        <f t="shared" si="0"/>
        <v>30.959999999999994</v>
      </c>
      <c r="N28" s="10">
        <f t="shared" si="1"/>
        <v>38.699999999999996</v>
      </c>
      <c r="O28" s="10">
        <f t="shared" si="2"/>
        <v>10.75</v>
      </c>
      <c r="P28" s="12">
        <v>43</v>
      </c>
      <c r="Q28" s="22">
        <f>'Recorded organisms'!N28/M28</f>
        <v>0</v>
      </c>
      <c r="R28" s="22">
        <f>'Recorded organisms'!O28/($M28)</f>
        <v>0</v>
      </c>
      <c r="S28" s="22">
        <f>'Recorded organisms'!P28/($M28)</f>
        <v>0</v>
      </c>
      <c r="T28" s="22">
        <f>'Recorded organisms'!Q28/($M28)</f>
        <v>0</v>
      </c>
      <c r="U28" s="22">
        <f>'Recorded organisms'!R28/($M28)</f>
        <v>0</v>
      </c>
      <c r="V28" s="22">
        <f>'Recorded organisms'!S28/($M28)</f>
        <v>0</v>
      </c>
      <c r="W28" s="22">
        <f>'Recorded organisms'!T28/($M28)</f>
        <v>0</v>
      </c>
      <c r="X28" s="22">
        <f>'Recorded organisms'!U28/($M28)</f>
        <v>0</v>
      </c>
      <c r="Y28" s="22">
        <f>'Recorded organisms'!V28/($M28)</f>
        <v>0</v>
      </c>
      <c r="Z28" s="22">
        <f>'Recorded organisms'!W28/($M28)</f>
        <v>0</v>
      </c>
      <c r="AA28" s="22">
        <f>'Recorded organisms'!X28/($M28)</f>
        <v>6.4599483204134375E-2</v>
      </c>
      <c r="AB28" s="22">
        <f>'Recorded organisms'!Y28/($M28)</f>
        <v>0</v>
      </c>
      <c r="AC28" s="22">
        <f>'Recorded organisms'!Z28/($M28)</f>
        <v>0</v>
      </c>
      <c r="AD28" s="22">
        <f>'Recorded organisms'!AA28/($M28)</f>
        <v>0.19379844961240314</v>
      </c>
      <c r="AE28" s="22">
        <f>'Recorded organisms'!AB28/($M28)</f>
        <v>0</v>
      </c>
      <c r="AF28" s="22">
        <f>'Recorded organisms'!AC28/($M28)</f>
        <v>0</v>
      </c>
      <c r="AG28" s="22">
        <f>'Recorded organisms'!AD28/($M28)</f>
        <v>3.2299741602067188E-2</v>
      </c>
      <c r="AH28" s="22">
        <f>'Recorded organisms'!AE28/($M28)</f>
        <v>0</v>
      </c>
      <c r="AI28" s="22">
        <f>'Recorded organisms'!AF28/($M28)</f>
        <v>0</v>
      </c>
      <c r="AJ28" s="22">
        <f>'Recorded organisms'!AG28/($M28)</f>
        <v>0</v>
      </c>
      <c r="AK28" s="22">
        <f>'Recorded organisms'!AH28/($M28)</f>
        <v>0</v>
      </c>
      <c r="AL28" s="22">
        <f>'Recorded organisms'!AI28/($M28)</f>
        <v>0</v>
      </c>
      <c r="AM28" s="22">
        <f>'Recorded organisms'!AJ28/($M28)</f>
        <v>0</v>
      </c>
      <c r="AN28" s="22">
        <f>'Recorded organisms'!AK28/($M28)</f>
        <v>0</v>
      </c>
      <c r="AO28" s="22">
        <f>'Recorded organisms'!AL28/($M28)</f>
        <v>0.29069767441860472</v>
      </c>
      <c r="AP28" s="23" t="s">
        <v>132</v>
      </c>
      <c r="AQ28" s="22">
        <f>'Recorded organisms'!AN28/($M28)</f>
        <v>0</v>
      </c>
      <c r="AR28" s="22">
        <f>'Recorded organisms'!AO28/($M28)</f>
        <v>0</v>
      </c>
      <c r="AS28" s="22">
        <f>'Recorded organisms'!AP28/($M28)</f>
        <v>0</v>
      </c>
      <c r="AT28" s="22">
        <f>'Recorded organisms'!AQ28/($M28)</f>
        <v>0</v>
      </c>
      <c r="AU28" s="22">
        <f>'Recorded organisms'!AR28/($M28)</f>
        <v>0</v>
      </c>
      <c r="AV28" s="22">
        <f>'Recorded organisms'!AS28/($M28)</f>
        <v>0</v>
      </c>
      <c r="AW28" s="22">
        <f>'Recorded organisms'!AT28/($M28)</f>
        <v>0</v>
      </c>
      <c r="AX28" s="22">
        <f>'Recorded organisms'!AU28/($M28)</f>
        <v>3.2299741602067188E-2</v>
      </c>
      <c r="AY28" s="22">
        <f>'Recorded organisms'!AV28/($M28)</f>
        <v>0</v>
      </c>
      <c r="AZ28" s="22">
        <f>'Recorded organisms'!AW28/($M28)</f>
        <v>9.689922480620157E-2</v>
      </c>
      <c r="BA28" s="22">
        <f>'Recorded organisms'!AX28/($M28)</f>
        <v>0</v>
      </c>
      <c r="BB28" s="22">
        <f>'Recorded organisms'!AY28/($M28)</f>
        <v>0</v>
      </c>
      <c r="BC28" s="22">
        <f>'Recorded organisms'!AZ28/($M28)</f>
        <v>0</v>
      </c>
      <c r="BD28" s="22">
        <f>'Recorded organisms'!BA28/($M28)</f>
        <v>0</v>
      </c>
      <c r="BE28" s="22">
        <f>'Recorded organisms'!BB28/($M28)</f>
        <v>0</v>
      </c>
      <c r="BF28" s="22">
        <f>'Recorded organisms'!BC28/($M28)</f>
        <v>0</v>
      </c>
      <c r="BG28" s="22">
        <f>'Recorded organisms'!BD28/($M28)</f>
        <v>3.2299741602067188E-2</v>
      </c>
      <c r="BH28" s="22">
        <f>'Recorded organisms'!BE28/($M28)</f>
        <v>0</v>
      </c>
      <c r="BI28" s="22">
        <f>'Recorded organisms'!BF28/($M28)</f>
        <v>0</v>
      </c>
    </row>
    <row r="29" spans="1:61" s="21" customFormat="1" x14ac:dyDescent="0.25">
      <c r="A29" s="12" t="s">
        <v>133</v>
      </c>
      <c r="B29" s="12" t="s">
        <v>134</v>
      </c>
      <c r="C29" s="12" t="s">
        <v>84</v>
      </c>
      <c r="D29" s="19">
        <v>0.67152777777777783</v>
      </c>
      <c r="E29" s="17" t="s">
        <v>131</v>
      </c>
      <c r="F29" s="12">
        <v>2020</v>
      </c>
      <c r="G29" s="15">
        <v>78.494450000000001</v>
      </c>
      <c r="H29" s="15">
        <v>14.612916666666667</v>
      </c>
      <c r="I29" s="12">
        <v>71</v>
      </c>
      <c r="J29" s="12">
        <v>0</v>
      </c>
      <c r="K29" s="12" t="s">
        <v>54</v>
      </c>
      <c r="L29" s="12" t="s">
        <v>55</v>
      </c>
      <c r="M29" s="10">
        <f t="shared" si="0"/>
        <v>30.959999999999994</v>
      </c>
      <c r="N29" s="10">
        <f t="shared" si="1"/>
        <v>38.699999999999996</v>
      </c>
      <c r="O29" s="10">
        <f t="shared" si="2"/>
        <v>10.75</v>
      </c>
      <c r="P29" s="12">
        <v>43</v>
      </c>
      <c r="Q29" s="22">
        <f>'Recorded organisms'!N29/M29</f>
        <v>0</v>
      </c>
      <c r="R29" s="22">
        <f>'Recorded organisms'!O29/($M29)</f>
        <v>0</v>
      </c>
      <c r="S29" s="22">
        <f>'Recorded organisms'!P29/($M29)</f>
        <v>0</v>
      </c>
      <c r="T29" s="22">
        <f>'Recorded organisms'!Q29/($M29)</f>
        <v>0</v>
      </c>
      <c r="U29" s="22">
        <f>'Recorded organisms'!R29/($M29)</f>
        <v>0</v>
      </c>
      <c r="V29" s="22">
        <f>'Recorded organisms'!S29/($M29)</f>
        <v>0</v>
      </c>
      <c r="W29" s="22">
        <f>'Recorded organisms'!T29/($M29)</f>
        <v>0</v>
      </c>
      <c r="X29" s="22">
        <f>'Recorded organisms'!U29/($M29)</f>
        <v>0</v>
      </c>
      <c r="Y29" s="22">
        <f>'Recorded organisms'!V29/($M29)</f>
        <v>0</v>
      </c>
      <c r="Z29" s="22">
        <f>'Recorded organisms'!W29/($M29)</f>
        <v>0.22609819121447033</v>
      </c>
      <c r="AA29" s="22">
        <f>'Recorded organisms'!X29/($M29)</f>
        <v>0</v>
      </c>
      <c r="AB29" s="22">
        <f>'Recorded organisms'!Y29/($M29)</f>
        <v>0</v>
      </c>
      <c r="AC29" s="22">
        <f>'Recorded organisms'!Z29/($M29)</f>
        <v>3.2299741602067188E-2</v>
      </c>
      <c r="AD29" s="22">
        <f>'Recorded organisms'!AA29/($M29)</f>
        <v>0.12919896640826875</v>
      </c>
      <c r="AE29" s="22">
        <f>'Recorded organisms'!AB29/($M29)</f>
        <v>0</v>
      </c>
      <c r="AF29" s="22">
        <f>'Recorded organisms'!AC29/($M29)</f>
        <v>0</v>
      </c>
      <c r="AG29" s="22">
        <f>'Recorded organisms'!AD29/($M29)</f>
        <v>0</v>
      </c>
      <c r="AH29" s="22">
        <f>'Recorded organisms'!AE29/($M29)</f>
        <v>0.12919896640826875</v>
      </c>
      <c r="AI29" s="22">
        <f>'Recorded organisms'!AF29/($M29)</f>
        <v>0</v>
      </c>
      <c r="AJ29" s="22">
        <f>'Recorded organisms'!AG29/($M29)</f>
        <v>0</v>
      </c>
      <c r="AK29" s="22">
        <f>'Recorded organisms'!AH29/($M29)</f>
        <v>0</v>
      </c>
      <c r="AL29" s="22">
        <f>'Recorded organisms'!AI29/($M29)</f>
        <v>0</v>
      </c>
      <c r="AM29" s="22">
        <f>'Recorded organisms'!AJ29/($M29)</f>
        <v>0</v>
      </c>
      <c r="AN29" s="22">
        <f>'Recorded organisms'!AK29/($M29)</f>
        <v>3.2299741602067188E-2</v>
      </c>
      <c r="AO29" s="22">
        <f>'Recorded organisms'!AL29/($M29)</f>
        <v>0.58139534883720945</v>
      </c>
      <c r="AP29" s="23" t="s">
        <v>135</v>
      </c>
      <c r="AQ29" s="22">
        <f>'Recorded organisms'!AN29/($M29)</f>
        <v>0</v>
      </c>
      <c r="AR29" s="22">
        <f>'Recorded organisms'!AO29/($M29)</f>
        <v>0</v>
      </c>
      <c r="AS29" s="22">
        <f>'Recorded organisms'!AP29/($M29)</f>
        <v>3.2299741602067188E-2</v>
      </c>
      <c r="AT29" s="22">
        <f>'Recorded organisms'!AQ29/($M29)</f>
        <v>0</v>
      </c>
      <c r="AU29" s="22">
        <f>'Recorded organisms'!AR29/($M29)</f>
        <v>0</v>
      </c>
      <c r="AV29" s="22">
        <f>'Recorded organisms'!AS29/($M29)</f>
        <v>0</v>
      </c>
      <c r="AW29" s="22">
        <f>'Recorded organisms'!AT29/($M29)</f>
        <v>0</v>
      </c>
      <c r="AX29" s="22">
        <f>'Recorded organisms'!AU29/($M29)</f>
        <v>0</v>
      </c>
      <c r="AY29" s="22">
        <f>'Recorded organisms'!AV29/($M29)</f>
        <v>0</v>
      </c>
      <c r="AZ29" s="22">
        <f>'Recorded organisms'!AW29/($M29)</f>
        <v>0.22609819121447033</v>
      </c>
      <c r="BA29" s="22">
        <f>'Recorded organisms'!AX29/($M29)</f>
        <v>0</v>
      </c>
      <c r="BB29" s="22">
        <f>'Recorded organisms'!AY29/($M29)</f>
        <v>0</v>
      </c>
      <c r="BC29" s="22">
        <f>'Recorded organisms'!AZ29/($M29)</f>
        <v>0</v>
      </c>
      <c r="BD29" s="22">
        <f>'Recorded organisms'!BA29/($M29)</f>
        <v>0</v>
      </c>
      <c r="BE29" s="22">
        <f>'Recorded organisms'!BB29/($M29)</f>
        <v>0</v>
      </c>
      <c r="BF29" s="22">
        <f>'Recorded organisms'!BC29/($M29)</f>
        <v>0</v>
      </c>
      <c r="BG29" s="22">
        <f>'Recorded organisms'!BD29/($M29)</f>
        <v>0</v>
      </c>
      <c r="BH29" s="22">
        <f>'Recorded organisms'!BE29/($M29)</f>
        <v>0</v>
      </c>
      <c r="BI29" s="22">
        <f>'Recorded organisms'!BF29/($M29)</f>
        <v>0</v>
      </c>
    </row>
    <row r="30" spans="1:61" s="21" customFormat="1" x14ac:dyDescent="0.25">
      <c r="A30" s="12" t="s">
        <v>136</v>
      </c>
      <c r="B30" s="12" t="s">
        <v>137</v>
      </c>
      <c r="C30" s="12" t="s">
        <v>84</v>
      </c>
      <c r="D30" s="19">
        <v>0.72222222222222221</v>
      </c>
      <c r="E30" s="17" t="s">
        <v>131</v>
      </c>
      <c r="F30" s="12">
        <v>2020</v>
      </c>
      <c r="G30" s="15">
        <v>78.479216666666673</v>
      </c>
      <c r="H30" s="15">
        <v>14.624033333333333</v>
      </c>
      <c r="I30" s="12">
        <v>69</v>
      </c>
      <c r="J30" s="12">
        <v>0</v>
      </c>
      <c r="K30" s="12" t="s">
        <v>54</v>
      </c>
      <c r="L30" s="12" t="s">
        <v>55</v>
      </c>
      <c r="M30" s="10">
        <f t="shared" si="0"/>
        <v>18</v>
      </c>
      <c r="N30" s="10">
        <f t="shared" si="1"/>
        <v>22.5</v>
      </c>
      <c r="O30" s="10">
        <f t="shared" si="2"/>
        <v>6.25</v>
      </c>
      <c r="P30" s="12">
        <v>25</v>
      </c>
      <c r="Q30" s="22">
        <f>'Recorded organisms'!N30/M30</f>
        <v>0</v>
      </c>
      <c r="R30" s="22">
        <f>'Recorded organisms'!O30/($M30)</f>
        <v>0</v>
      </c>
      <c r="S30" s="22">
        <f>'Recorded organisms'!P30/($M30)</f>
        <v>0</v>
      </c>
      <c r="T30" s="22">
        <f>'Recorded organisms'!Q30/($M30)</f>
        <v>0</v>
      </c>
      <c r="U30" s="22">
        <f>'Recorded organisms'!R30/($M30)</f>
        <v>0</v>
      </c>
      <c r="V30" s="22">
        <f>'Recorded organisms'!S30/($M30)</f>
        <v>0</v>
      </c>
      <c r="W30" s="22">
        <f>'Recorded organisms'!T30/($M30)</f>
        <v>0</v>
      </c>
      <c r="X30" s="22">
        <f>'Recorded organisms'!U30/($M30)</f>
        <v>0</v>
      </c>
      <c r="Y30" s="22">
        <f>'Recorded organisms'!V30/($M30)</f>
        <v>0</v>
      </c>
      <c r="Z30" s="22">
        <f>'Recorded organisms'!W30/($M30)</f>
        <v>0</v>
      </c>
      <c r="AA30" s="22">
        <f>'Recorded organisms'!X30/($M30)</f>
        <v>0</v>
      </c>
      <c r="AB30" s="22">
        <f>'Recorded organisms'!Y30/($M30)</f>
        <v>0</v>
      </c>
      <c r="AC30" s="22">
        <f>'Recorded organisms'!Z30/($M30)</f>
        <v>0</v>
      </c>
      <c r="AD30" s="22">
        <f>'Recorded organisms'!AA30/($M30)</f>
        <v>0.16666666666666666</v>
      </c>
      <c r="AE30" s="22">
        <f>'Recorded organisms'!AB30/($M30)</f>
        <v>0</v>
      </c>
      <c r="AF30" s="22">
        <f>'Recorded organisms'!AC30/($M30)</f>
        <v>0</v>
      </c>
      <c r="AG30" s="22">
        <f>'Recorded organisms'!AD30/($M30)</f>
        <v>0</v>
      </c>
      <c r="AH30" s="22">
        <f>'Recorded organisms'!AE30/($M30)</f>
        <v>0</v>
      </c>
      <c r="AI30" s="22">
        <f>'Recorded organisms'!AF30/($M30)</f>
        <v>0</v>
      </c>
      <c r="AJ30" s="22">
        <f>'Recorded organisms'!AG30/($M30)</f>
        <v>0</v>
      </c>
      <c r="AK30" s="22">
        <f>'Recorded organisms'!AH30/($M30)</f>
        <v>0</v>
      </c>
      <c r="AL30" s="22">
        <f>'Recorded organisms'!AI30/($M30)</f>
        <v>0</v>
      </c>
      <c r="AM30" s="22">
        <f>'Recorded organisms'!AJ30/($M30)</f>
        <v>0</v>
      </c>
      <c r="AN30" s="22">
        <f>'Recorded organisms'!AK30/($M30)</f>
        <v>0</v>
      </c>
      <c r="AO30" s="22">
        <f>'Recorded organisms'!AL30/($M30)</f>
        <v>0.55555555555555558</v>
      </c>
      <c r="AP30" s="23" t="s">
        <v>132</v>
      </c>
      <c r="AQ30" s="22">
        <f>'Recorded organisms'!AN30/($M30)</f>
        <v>0</v>
      </c>
      <c r="AR30" s="22">
        <f>'Recorded organisms'!AO30/($M30)</f>
        <v>0</v>
      </c>
      <c r="AS30" s="22">
        <f>'Recorded organisms'!AP30/($M30)</f>
        <v>0</v>
      </c>
      <c r="AT30" s="22">
        <f>'Recorded organisms'!AQ30/($M30)</f>
        <v>0</v>
      </c>
      <c r="AU30" s="22">
        <f>'Recorded organisms'!AR30/($M30)</f>
        <v>0</v>
      </c>
      <c r="AV30" s="22">
        <f>'Recorded organisms'!AS30/($M30)</f>
        <v>0</v>
      </c>
      <c r="AW30" s="22">
        <f>'Recorded organisms'!AT30/($M30)</f>
        <v>0</v>
      </c>
      <c r="AX30" s="22">
        <f>'Recorded organisms'!AU30/($M30)</f>
        <v>0</v>
      </c>
      <c r="AY30" s="22">
        <f>'Recorded organisms'!AV30/($M30)</f>
        <v>0</v>
      </c>
      <c r="AZ30" s="22">
        <f>'Recorded organisms'!AW30/($M30)</f>
        <v>5.5555555555555552E-2</v>
      </c>
      <c r="BA30" s="22">
        <f>'Recorded organisms'!AX30/($M30)</f>
        <v>0</v>
      </c>
      <c r="BB30" s="22">
        <f>'Recorded organisms'!AY30/($M30)</f>
        <v>0</v>
      </c>
      <c r="BC30" s="22">
        <f>'Recorded organisms'!AZ30/($M30)</f>
        <v>0</v>
      </c>
      <c r="BD30" s="22">
        <f>'Recorded organisms'!BA30/($M30)</f>
        <v>0</v>
      </c>
      <c r="BE30" s="22">
        <f>'Recorded organisms'!BB30/($M30)</f>
        <v>0</v>
      </c>
      <c r="BF30" s="22">
        <f>'Recorded organisms'!BC30/($M30)</f>
        <v>0</v>
      </c>
      <c r="BG30" s="22">
        <f>'Recorded organisms'!BD30/($M30)</f>
        <v>0</v>
      </c>
      <c r="BH30" s="22">
        <f>'Recorded organisms'!BE30/($M30)</f>
        <v>0</v>
      </c>
      <c r="BI30" s="22">
        <f>'Recorded organisms'!BF30/($M30)</f>
        <v>0</v>
      </c>
    </row>
    <row r="31" spans="1:61" s="21" customFormat="1" x14ac:dyDescent="0.25">
      <c r="A31" s="12" t="s">
        <v>139</v>
      </c>
      <c r="B31" s="12" t="s">
        <v>140</v>
      </c>
      <c r="C31" s="12" t="s">
        <v>84</v>
      </c>
      <c r="D31" s="19">
        <v>0.7631944444444444</v>
      </c>
      <c r="E31" s="17" t="s">
        <v>131</v>
      </c>
      <c r="F31" s="12">
        <v>2020</v>
      </c>
      <c r="G31" s="15">
        <v>78.487316666666672</v>
      </c>
      <c r="H31" s="15">
        <v>14.57175</v>
      </c>
      <c r="I31" s="12">
        <v>39</v>
      </c>
      <c r="J31" s="12">
        <v>2</v>
      </c>
      <c r="K31" s="12" t="s">
        <v>54</v>
      </c>
      <c r="L31" s="12" t="s">
        <v>55</v>
      </c>
      <c r="M31" s="10">
        <f t="shared" si="0"/>
        <v>16.559999999999999</v>
      </c>
      <c r="N31" s="10">
        <f t="shared" si="1"/>
        <v>20.7</v>
      </c>
      <c r="O31" s="10">
        <f t="shared" si="2"/>
        <v>5.75</v>
      </c>
      <c r="P31" s="12">
        <v>23</v>
      </c>
      <c r="Q31" s="22">
        <f>'Recorded organisms'!N31/M31</f>
        <v>0</v>
      </c>
      <c r="R31" s="22">
        <f>'Recorded organisms'!O31/($M31)</f>
        <v>0</v>
      </c>
      <c r="S31" s="22">
        <f>'Recorded organisms'!P31/($M31)</f>
        <v>0</v>
      </c>
      <c r="T31" s="22">
        <f>'Recorded organisms'!Q31/($M31)</f>
        <v>0</v>
      </c>
      <c r="U31" s="22">
        <f>'Recorded organisms'!R31/($M31)</f>
        <v>0</v>
      </c>
      <c r="V31" s="22">
        <f>'Recorded organisms'!S31/($M31)</f>
        <v>0</v>
      </c>
      <c r="W31" s="22">
        <f>'Recorded organisms'!T31/($M31)</f>
        <v>0</v>
      </c>
      <c r="X31" s="22">
        <f>'Recorded organisms'!U31/($M31)</f>
        <v>0</v>
      </c>
      <c r="Y31" s="22">
        <f>'Recorded organisms'!V31/($M31)</f>
        <v>0</v>
      </c>
      <c r="Z31" s="22">
        <f>'Recorded organisms'!W31/($M31)</f>
        <v>0</v>
      </c>
      <c r="AA31" s="22">
        <f>'Recorded organisms'!X31/($M31)</f>
        <v>0</v>
      </c>
      <c r="AB31" s="22">
        <f>'Recorded organisms'!Y31/($M31)</f>
        <v>0</v>
      </c>
      <c r="AC31" s="22">
        <f>'Recorded organisms'!Z31/($M31)</f>
        <v>0</v>
      </c>
      <c r="AD31" s="22">
        <f>'Recorded organisms'!AA31/($M31)</f>
        <v>0.24154589371980678</v>
      </c>
      <c r="AE31" s="22">
        <f>'Recorded organisms'!AB31/($M31)</f>
        <v>0</v>
      </c>
      <c r="AF31" s="22">
        <f>'Recorded organisms'!AC31/($M31)</f>
        <v>0</v>
      </c>
      <c r="AG31" s="22">
        <f>'Recorded organisms'!AD31/($M31)</f>
        <v>0.1811594202898551</v>
      </c>
      <c r="AH31" s="22">
        <f>'Recorded organisms'!AE31/($M31)</f>
        <v>0</v>
      </c>
      <c r="AI31" s="22">
        <f>'Recorded organisms'!AF31/($M31)</f>
        <v>0</v>
      </c>
      <c r="AJ31" s="22">
        <f>'Recorded organisms'!AG31/($M31)</f>
        <v>6.0386473429951695E-2</v>
      </c>
      <c r="AK31" s="22">
        <f>'Recorded organisms'!AH31/($M31)</f>
        <v>6.0386473429951695E-2</v>
      </c>
      <c r="AL31" s="22">
        <f>'Recorded organisms'!AI31/($M31)</f>
        <v>0</v>
      </c>
      <c r="AM31" s="22">
        <f>'Recorded organisms'!AJ31/($M31)</f>
        <v>0</v>
      </c>
      <c r="AN31" s="22">
        <f>'Recorded organisms'!AK31/($M31)</f>
        <v>0</v>
      </c>
      <c r="AO31" s="22">
        <f>'Recorded organisms'!AL31/($M31)</f>
        <v>0.60386473429951693</v>
      </c>
      <c r="AP31" s="23" t="s">
        <v>132</v>
      </c>
      <c r="AQ31" s="22">
        <f>'Recorded organisms'!AN31/($M31)</f>
        <v>0</v>
      </c>
      <c r="AR31" s="22">
        <f>'Recorded organisms'!AO31/($M31)</f>
        <v>0</v>
      </c>
      <c r="AS31" s="22">
        <f>'Recorded organisms'!AP31/($M31)</f>
        <v>6.0386473429951695E-2</v>
      </c>
      <c r="AT31" s="22">
        <f>'Recorded organisms'!AQ31/($M31)</f>
        <v>0</v>
      </c>
      <c r="AU31" s="22">
        <f>'Recorded organisms'!AR31/($M31)</f>
        <v>0</v>
      </c>
      <c r="AV31" s="22">
        <f>'Recorded organisms'!AS31/($M31)</f>
        <v>0</v>
      </c>
      <c r="AW31" s="22">
        <f>'Recorded organisms'!AT31/($M31)</f>
        <v>0</v>
      </c>
      <c r="AX31" s="22">
        <f>'Recorded organisms'!AU31/($M31)</f>
        <v>0</v>
      </c>
      <c r="AY31" s="22">
        <f>'Recorded organisms'!AV31/($M31)</f>
        <v>0</v>
      </c>
      <c r="AZ31" s="22">
        <f>'Recorded organisms'!AW31/($M31)</f>
        <v>0.24154589371980678</v>
      </c>
      <c r="BA31" s="22">
        <f>'Recorded organisms'!AX31/($M31)</f>
        <v>0</v>
      </c>
      <c r="BB31" s="22">
        <f>'Recorded organisms'!AY31/($M31)</f>
        <v>0</v>
      </c>
      <c r="BC31" s="22">
        <f>'Recorded organisms'!AZ31/($M31)</f>
        <v>0</v>
      </c>
      <c r="BD31" s="22">
        <f>'Recorded organisms'!BA31/($M31)</f>
        <v>0</v>
      </c>
      <c r="BE31" s="22">
        <f>'Recorded organisms'!BB31/($M31)</f>
        <v>0</v>
      </c>
      <c r="BF31" s="22">
        <f>'Recorded organisms'!BC31/($M31)</f>
        <v>0</v>
      </c>
      <c r="BG31" s="22">
        <f>'Recorded organisms'!BD31/($M31)</f>
        <v>0</v>
      </c>
      <c r="BH31" s="22">
        <f>'Recorded organisms'!BE31/($M31)</f>
        <v>0</v>
      </c>
      <c r="BI31" s="22">
        <f>'Recorded organisms'!BF31/($M31)</f>
        <v>0</v>
      </c>
    </row>
    <row r="32" spans="1:61" s="21" customFormat="1" x14ac:dyDescent="0.25">
      <c r="A32" s="12" t="s">
        <v>142</v>
      </c>
      <c r="B32" s="12" t="s">
        <v>143</v>
      </c>
      <c r="C32" s="12" t="s">
        <v>84</v>
      </c>
      <c r="D32" s="19">
        <v>0.78680555555555554</v>
      </c>
      <c r="E32" s="17" t="s">
        <v>131</v>
      </c>
      <c r="F32" s="12">
        <v>2020</v>
      </c>
      <c r="G32" s="15">
        <v>78.502183333333335</v>
      </c>
      <c r="H32" s="15">
        <v>14.630483333333334</v>
      </c>
      <c r="I32" s="12">
        <v>84</v>
      </c>
      <c r="J32" s="12">
        <v>1</v>
      </c>
      <c r="K32" s="12" t="s">
        <v>54</v>
      </c>
      <c r="L32" s="12" t="s">
        <v>55</v>
      </c>
      <c r="M32" s="10">
        <f t="shared" si="0"/>
        <v>29.52</v>
      </c>
      <c r="N32" s="10">
        <f t="shared" si="1"/>
        <v>36.9</v>
      </c>
      <c r="O32" s="10">
        <f t="shared" si="2"/>
        <v>10.25</v>
      </c>
      <c r="P32" s="12">
        <v>41</v>
      </c>
      <c r="Q32" s="22">
        <f>'Recorded organisms'!N32/M32</f>
        <v>0</v>
      </c>
      <c r="R32" s="22">
        <f>'Recorded organisms'!O32/($M32)</f>
        <v>0</v>
      </c>
      <c r="S32" s="22">
        <f>'Recorded organisms'!P32/($M32)</f>
        <v>0</v>
      </c>
      <c r="T32" s="22">
        <f>'Recorded organisms'!Q32/($M32)</f>
        <v>0</v>
      </c>
      <c r="U32" s="22">
        <f>'Recorded organisms'!R32/($M32)</f>
        <v>0</v>
      </c>
      <c r="V32" s="22">
        <f>'Recorded organisms'!S32/($M32)</f>
        <v>0</v>
      </c>
      <c r="W32" s="22">
        <f>'Recorded organisms'!T32/($M32)</f>
        <v>0</v>
      </c>
      <c r="X32" s="22">
        <f>'Recorded organisms'!U32/($M32)</f>
        <v>0</v>
      </c>
      <c r="Y32" s="22">
        <f>'Recorded organisms'!V32/($M32)</f>
        <v>0</v>
      </c>
      <c r="Z32" s="22">
        <f>'Recorded organisms'!W32/($M32)</f>
        <v>0.948509485094851</v>
      </c>
      <c r="AA32" s="22">
        <f>'Recorded organisms'!X32/($M32)</f>
        <v>0</v>
      </c>
      <c r="AB32" s="22">
        <f>'Recorded organisms'!Y32/($M32)</f>
        <v>0</v>
      </c>
      <c r="AC32" s="22">
        <f>'Recorded organisms'!Z32/($M32)</f>
        <v>0</v>
      </c>
      <c r="AD32" s="22">
        <f>'Recorded organisms'!AA32/($M32)</f>
        <v>0.16937669376693767</v>
      </c>
      <c r="AE32" s="22">
        <f>'Recorded organisms'!AB32/($M32)</f>
        <v>0</v>
      </c>
      <c r="AF32" s="22">
        <f>'Recorded organisms'!AC32/($M32)</f>
        <v>0</v>
      </c>
      <c r="AG32" s="22">
        <f>'Recorded organisms'!AD32/($M32)</f>
        <v>0</v>
      </c>
      <c r="AH32" s="22">
        <f>'Recorded organisms'!AE32/($M32)</f>
        <v>0</v>
      </c>
      <c r="AI32" s="22">
        <f>'Recorded organisms'!AF32/($M32)</f>
        <v>0</v>
      </c>
      <c r="AJ32" s="22">
        <f>'Recorded organisms'!AG32/($M32)</f>
        <v>0</v>
      </c>
      <c r="AK32" s="22">
        <f>'Recorded organisms'!AH32/($M32)</f>
        <v>0</v>
      </c>
      <c r="AL32" s="22">
        <f>'Recorded organisms'!AI32/($M32)</f>
        <v>0</v>
      </c>
      <c r="AM32" s="22">
        <f>'Recorded organisms'!AJ32/($M32)</f>
        <v>0</v>
      </c>
      <c r="AN32" s="22">
        <f>'Recorded organisms'!AK32/($M32)</f>
        <v>0</v>
      </c>
      <c r="AO32" s="22">
        <f>'Recorded organisms'!AL32/($M32)</f>
        <v>1.6260162601626016</v>
      </c>
      <c r="AP32" s="23" t="s">
        <v>135</v>
      </c>
      <c r="AQ32" s="22">
        <f>'Recorded organisms'!AN32/($M32)</f>
        <v>0</v>
      </c>
      <c r="AR32" s="22">
        <f>'Recorded organisms'!AO32/($M32)</f>
        <v>0</v>
      </c>
      <c r="AS32" s="22">
        <f>'Recorded organisms'!AP32/($M32)</f>
        <v>3.3875338753387538E-2</v>
      </c>
      <c r="AT32" s="22">
        <f>'Recorded organisms'!AQ32/($M32)</f>
        <v>0</v>
      </c>
      <c r="AU32" s="22">
        <f>'Recorded organisms'!AR32/($M32)</f>
        <v>0</v>
      </c>
      <c r="AV32" s="22">
        <f>'Recorded organisms'!AS32/($M32)</f>
        <v>0</v>
      </c>
      <c r="AW32" s="22">
        <f>'Recorded organisms'!AT32/($M32)</f>
        <v>0</v>
      </c>
      <c r="AX32" s="22">
        <f>'Recorded organisms'!AU32/($M32)</f>
        <v>6.7750677506775075E-2</v>
      </c>
      <c r="AY32" s="22">
        <f>'Recorded organisms'!AV32/($M32)</f>
        <v>0</v>
      </c>
      <c r="AZ32" s="22">
        <f>'Recorded organisms'!AW32/($M32)</f>
        <v>0.2032520325203252</v>
      </c>
      <c r="BA32" s="22">
        <f>'Recorded organisms'!AX32/($M32)</f>
        <v>0</v>
      </c>
      <c r="BB32" s="22">
        <f>'Recorded organisms'!AY32/($M32)</f>
        <v>0</v>
      </c>
      <c r="BC32" s="22">
        <f>'Recorded organisms'!AZ32/($M32)</f>
        <v>0</v>
      </c>
      <c r="BD32" s="22">
        <f>'Recorded organisms'!BA32/($M32)</f>
        <v>0</v>
      </c>
      <c r="BE32" s="22">
        <f>'Recorded organisms'!BB32/($M32)</f>
        <v>0</v>
      </c>
      <c r="BF32" s="22">
        <f>'Recorded organisms'!BC32/($M32)</f>
        <v>0</v>
      </c>
      <c r="BG32" s="22">
        <f>'Recorded organisms'!BD32/($M32)</f>
        <v>3.3875338753387538E-2</v>
      </c>
      <c r="BH32" s="22">
        <f>'Recorded organisms'!BE32/($M32)</f>
        <v>0</v>
      </c>
      <c r="BI32" s="22">
        <f>'Recorded organisms'!BF32/($M32)</f>
        <v>0</v>
      </c>
    </row>
    <row r="33" spans="1:61" s="21" customFormat="1" x14ac:dyDescent="0.25">
      <c r="A33" s="12" t="s">
        <v>144</v>
      </c>
      <c r="B33" s="12" t="s">
        <v>145</v>
      </c>
      <c r="C33" s="12" t="s">
        <v>103</v>
      </c>
      <c r="D33" s="19">
        <v>0.22361111111111109</v>
      </c>
      <c r="E33" s="17" t="s">
        <v>146</v>
      </c>
      <c r="F33" s="12">
        <v>2020</v>
      </c>
      <c r="G33" s="15">
        <v>78.36181666666667</v>
      </c>
      <c r="H33" s="15">
        <v>16.867100000000001</v>
      </c>
      <c r="I33" s="12">
        <v>98</v>
      </c>
      <c r="J33" s="12">
        <v>1</v>
      </c>
      <c r="K33" s="12" t="s">
        <v>54</v>
      </c>
      <c r="L33" s="12" t="s">
        <v>56</v>
      </c>
      <c r="M33" s="10">
        <f t="shared" si="0"/>
        <v>31.68</v>
      </c>
      <c r="N33" s="10">
        <f t="shared" si="1"/>
        <v>39.6</v>
      </c>
      <c r="O33" s="10">
        <f t="shared" si="2"/>
        <v>11</v>
      </c>
      <c r="P33" s="12">
        <v>44</v>
      </c>
      <c r="Q33" s="22">
        <f>'Recorded organisms'!N33/M33</f>
        <v>0</v>
      </c>
      <c r="R33" s="22">
        <f>'Recorded organisms'!O33/($M33)</f>
        <v>0</v>
      </c>
      <c r="S33" s="22">
        <f>'Recorded organisms'!P33/($M33)</f>
        <v>0</v>
      </c>
      <c r="T33" s="22">
        <f>'Recorded organisms'!Q33/($M33)</f>
        <v>0</v>
      </c>
      <c r="U33" s="22">
        <f>'Recorded organisms'!R33/($M33)</f>
        <v>0</v>
      </c>
      <c r="V33" s="22">
        <f>'Recorded organisms'!S33/($M33)</f>
        <v>0</v>
      </c>
      <c r="W33" s="22">
        <f>'Recorded organisms'!T33/($M33)</f>
        <v>0</v>
      </c>
      <c r="X33" s="22">
        <f>'Recorded organisms'!U33/($M33)</f>
        <v>0.25252525252525254</v>
      </c>
      <c r="Y33" s="22">
        <f>'Recorded organisms'!V33/($M33)</f>
        <v>0</v>
      </c>
      <c r="Z33" s="22">
        <f>'Recorded organisms'!W33/($M33)</f>
        <v>1.0732323232323233</v>
      </c>
      <c r="AA33" s="22">
        <f>'Recorded organisms'!X33/($M33)</f>
        <v>0</v>
      </c>
      <c r="AB33" s="22">
        <f>'Recorded organisms'!Y33/($M33)</f>
        <v>6.3131313131313135E-2</v>
      </c>
      <c r="AC33" s="22">
        <f>'Recorded organisms'!Z33/($M33)</f>
        <v>0</v>
      </c>
      <c r="AD33" s="22">
        <f>'Recorded organisms'!AA33/($M33)</f>
        <v>0.12626262626262627</v>
      </c>
      <c r="AE33" s="22">
        <f>'Recorded organisms'!AB33/($M33)</f>
        <v>0</v>
      </c>
      <c r="AF33" s="22">
        <f>'Recorded organisms'!AC33/($M33)</f>
        <v>0</v>
      </c>
      <c r="AG33" s="22">
        <f>'Recorded organisms'!AD33/($M33)</f>
        <v>3.1565656565656568E-2</v>
      </c>
      <c r="AH33" s="22">
        <f>'Recorded organisms'!AE33/($M33)</f>
        <v>0</v>
      </c>
      <c r="AI33" s="22">
        <f>'Recorded organisms'!AF33/($M33)</f>
        <v>0</v>
      </c>
      <c r="AJ33" s="22">
        <f>'Recorded organisms'!AG33/($M33)</f>
        <v>0</v>
      </c>
      <c r="AK33" s="22">
        <f>'Recorded organisms'!AH33/($M33)</f>
        <v>6.6287878787878789</v>
      </c>
      <c r="AL33" s="22">
        <f>'Recorded organisms'!AI33/($M33)</f>
        <v>0</v>
      </c>
      <c r="AM33" s="22">
        <f>'Recorded organisms'!AJ33/($M33)</f>
        <v>0</v>
      </c>
      <c r="AN33" s="22">
        <f>'Recorded organisms'!AK33/($M33)</f>
        <v>0</v>
      </c>
      <c r="AO33" s="22">
        <f>'Recorded organisms'!AL33/($M33)</f>
        <v>0.91540404040404044</v>
      </c>
      <c r="AP33" s="23" t="s">
        <v>135</v>
      </c>
      <c r="AQ33" s="22">
        <f>'Recorded organisms'!AN33/($M33)</f>
        <v>0</v>
      </c>
      <c r="AR33" s="22">
        <f>'Recorded organisms'!AO33/($M33)</f>
        <v>0</v>
      </c>
      <c r="AS33" s="22">
        <f>'Recorded organisms'!AP33/($M33)</f>
        <v>3.1565656565656568E-2</v>
      </c>
      <c r="AT33" s="22">
        <f>'Recorded organisms'!AQ33/($M33)</f>
        <v>0</v>
      </c>
      <c r="AU33" s="22">
        <f>'Recorded organisms'!AR33/($M33)</f>
        <v>0</v>
      </c>
      <c r="AV33" s="22">
        <f>'Recorded organisms'!AS33/($M33)</f>
        <v>0</v>
      </c>
      <c r="AW33" s="22">
        <f>'Recorded organisms'!AT33/($M33)</f>
        <v>0</v>
      </c>
      <c r="AX33" s="22">
        <f>'Recorded organisms'!AU33/($M33)</f>
        <v>6.3131313131313135E-2</v>
      </c>
      <c r="AY33" s="22">
        <f>'Recorded organisms'!AV33/($M33)</f>
        <v>0</v>
      </c>
      <c r="AZ33" s="22">
        <f>'Recorded organisms'!AW33/($M33)</f>
        <v>0</v>
      </c>
      <c r="BA33" s="22">
        <f>'Recorded organisms'!AX33/($M33)</f>
        <v>0</v>
      </c>
      <c r="BB33" s="22">
        <f>'Recorded organisms'!AY33/($M33)</f>
        <v>0</v>
      </c>
      <c r="BC33" s="22">
        <f>'Recorded organisms'!AZ33/($M33)</f>
        <v>0</v>
      </c>
      <c r="BD33" s="22">
        <f>'Recorded organisms'!BA33/($M33)</f>
        <v>0</v>
      </c>
      <c r="BE33" s="22">
        <f>'Recorded organisms'!BB33/($M33)</f>
        <v>0</v>
      </c>
      <c r="BF33" s="22">
        <f>'Recorded organisms'!BC33/($M33)</f>
        <v>0</v>
      </c>
      <c r="BG33" s="22">
        <f>'Recorded organisms'!BD33/($M33)</f>
        <v>0</v>
      </c>
      <c r="BH33" s="22">
        <f>'Recorded organisms'!BE33/($M33)</f>
        <v>0</v>
      </c>
      <c r="BI33" s="22">
        <f>'Recorded organisms'!BF33/($M33)</f>
        <v>0</v>
      </c>
    </row>
    <row r="34" spans="1:61" s="21" customFormat="1" x14ac:dyDescent="0.25">
      <c r="A34" s="12" t="s">
        <v>147</v>
      </c>
      <c r="B34" s="12" t="s">
        <v>148</v>
      </c>
      <c r="C34" s="12" t="s">
        <v>103</v>
      </c>
      <c r="D34" s="19">
        <v>0.26250000000000001</v>
      </c>
      <c r="E34" s="17" t="s">
        <v>146</v>
      </c>
      <c r="F34" s="12">
        <v>2020</v>
      </c>
      <c r="G34" s="15">
        <v>78.355316666666667</v>
      </c>
      <c r="H34" s="15">
        <v>16.815666666666665</v>
      </c>
      <c r="I34" s="12">
        <v>51</v>
      </c>
      <c r="J34" s="12">
        <v>3</v>
      </c>
      <c r="K34" s="12" t="s">
        <v>54</v>
      </c>
      <c r="L34" s="12" t="s">
        <v>56</v>
      </c>
      <c r="M34" s="10">
        <f t="shared" si="0"/>
        <v>29.52</v>
      </c>
      <c r="N34" s="10">
        <f t="shared" si="1"/>
        <v>36.9</v>
      </c>
      <c r="O34" s="10">
        <f t="shared" si="2"/>
        <v>10.25</v>
      </c>
      <c r="P34" s="12">
        <v>41</v>
      </c>
      <c r="Q34" s="22">
        <f>'Recorded organisms'!N34/M34</f>
        <v>0</v>
      </c>
      <c r="R34" s="22">
        <f>'Recorded organisms'!O34/($M34)</f>
        <v>0</v>
      </c>
      <c r="S34" s="22">
        <f>'Recorded organisms'!P34/($M34)</f>
        <v>0</v>
      </c>
      <c r="T34" s="22">
        <f>'Recorded organisms'!Q34/($M34)</f>
        <v>0</v>
      </c>
      <c r="U34" s="22">
        <f>'Recorded organisms'!R34/($M34)</f>
        <v>0</v>
      </c>
      <c r="V34" s="22">
        <f>'Recorded organisms'!S34/($M34)</f>
        <v>0</v>
      </c>
      <c r="W34" s="22">
        <f>'Recorded organisms'!T34/($M34)</f>
        <v>0</v>
      </c>
      <c r="X34" s="22">
        <f>'Recorded organisms'!U34/($M34)</f>
        <v>0</v>
      </c>
      <c r="Y34" s="22">
        <f>'Recorded organisms'!V34/($M34)</f>
        <v>0</v>
      </c>
      <c r="Z34" s="22">
        <f>'Recorded organisms'!W34/($M34)</f>
        <v>0.33875338753387535</v>
      </c>
      <c r="AA34" s="22">
        <f>'Recorded organisms'!X34/($M34)</f>
        <v>3.3875338753387538E-2</v>
      </c>
      <c r="AB34" s="22">
        <f>'Recorded organisms'!Y34/($M34)</f>
        <v>0</v>
      </c>
      <c r="AC34" s="22">
        <f>'Recorded organisms'!Z34/($M34)</f>
        <v>0</v>
      </c>
      <c r="AD34" s="22">
        <f>'Recorded organisms'!AA34/($M34)</f>
        <v>0.13550135501355015</v>
      </c>
      <c r="AE34" s="22">
        <f>'Recorded organisms'!AB34/($M34)</f>
        <v>0</v>
      </c>
      <c r="AF34" s="22">
        <f>'Recorded organisms'!AC34/($M34)</f>
        <v>0</v>
      </c>
      <c r="AG34" s="22">
        <f>'Recorded organisms'!AD34/($M34)</f>
        <v>3.3875338753387538E-2</v>
      </c>
      <c r="AH34" s="22">
        <f>'Recorded organisms'!AE34/($M34)</f>
        <v>0</v>
      </c>
      <c r="AI34" s="22">
        <f>'Recorded organisms'!AF34/($M34)</f>
        <v>0</v>
      </c>
      <c r="AJ34" s="22">
        <f>'Recorded organisms'!AG34/($M34)</f>
        <v>0.3048780487804878</v>
      </c>
      <c r="AK34" s="22">
        <f>'Recorded organisms'!AH34/($M34)</f>
        <v>0.57588075880758804</v>
      </c>
      <c r="AL34" s="22">
        <f>'Recorded organisms'!AI34/($M34)</f>
        <v>0</v>
      </c>
      <c r="AM34" s="22">
        <f>'Recorded organisms'!AJ34/($M34)</f>
        <v>0</v>
      </c>
      <c r="AN34" s="22">
        <f>'Recorded organisms'!AK34/($M34)</f>
        <v>0</v>
      </c>
      <c r="AO34" s="22">
        <f>'Recorded organisms'!AL34/($M34)</f>
        <v>1.1178861788617886</v>
      </c>
      <c r="AP34" s="23" t="s">
        <v>135</v>
      </c>
      <c r="AQ34" s="22">
        <f>'Recorded organisms'!AN34/($M34)</f>
        <v>0</v>
      </c>
      <c r="AR34" s="22">
        <f>'Recorded organisms'!AO34/($M34)</f>
        <v>0</v>
      </c>
      <c r="AS34" s="22">
        <f>'Recorded organisms'!AP34/($M34)</f>
        <v>0</v>
      </c>
      <c r="AT34" s="22">
        <f>'Recorded organisms'!AQ34/($M34)</f>
        <v>0</v>
      </c>
      <c r="AU34" s="22">
        <f>'Recorded organisms'!AR34/($M34)</f>
        <v>0</v>
      </c>
      <c r="AV34" s="22">
        <f>'Recorded organisms'!AS34/($M34)</f>
        <v>0</v>
      </c>
      <c r="AW34" s="22">
        <f>'Recorded organisms'!AT34/($M34)</f>
        <v>0</v>
      </c>
      <c r="AX34" s="22">
        <f>'Recorded organisms'!AU34/($M34)</f>
        <v>0</v>
      </c>
      <c r="AY34" s="22">
        <f>'Recorded organisms'!AV34/($M34)</f>
        <v>0</v>
      </c>
      <c r="AZ34" s="22">
        <f>'Recorded organisms'!AW34/($M34)</f>
        <v>0</v>
      </c>
      <c r="BA34" s="22">
        <f>'Recorded organisms'!AX34/($M34)</f>
        <v>0</v>
      </c>
      <c r="BB34" s="22">
        <f>'Recorded organisms'!AY34/($M34)</f>
        <v>0</v>
      </c>
      <c r="BC34" s="22">
        <f>'Recorded organisms'!AZ34/($M34)</f>
        <v>0</v>
      </c>
      <c r="BD34" s="22">
        <f>'Recorded organisms'!BA34/($M34)</f>
        <v>0</v>
      </c>
      <c r="BE34" s="22">
        <f>'Recorded organisms'!BB34/($M34)</f>
        <v>0</v>
      </c>
      <c r="BF34" s="22">
        <f>'Recorded organisms'!BC34/($M34)</f>
        <v>0</v>
      </c>
      <c r="BG34" s="22">
        <f>'Recorded organisms'!BD34/($M34)</f>
        <v>0</v>
      </c>
      <c r="BH34" s="22">
        <f>'Recorded organisms'!BE34/($M34)</f>
        <v>0</v>
      </c>
      <c r="BI34" s="22">
        <f>'Recorded organisms'!BF34/($M34)</f>
        <v>0</v>
      </c>
    </row>
    <row r="35" spans="1:61" s="21" customFormat="1" x14ac:dyDescent="0.25">
      <c r="A35" s="12" t="s">
        <v>149</v>
      </c>
      <c r="B35" s="12" t="s">
        <v>150</v>
      </c>
      <c r="C35" s="12" t="s">
        <v>103</v>
      </c>
      <c r="D35" s="19">
        <v>0.36527777777777781</v>
      </c>
      <c r="E35" s="17" t="s">
        <v>146</v>
      </c>
      <c r="F35" s="12">
        <v>2020</v>
      </c>
      <c r="G35" s="15">
        <v>78.350066666666663</v>
      </c>
      <c r="H35" s="15">
        <v>16.77075</v>
      </c>
      <c r="I35" s="12">
        <v>47</v>
      </c>
      <c r="J35" s="12">
        <v>1</v>
      </c>
      <c r="K35" s="12" t="s">
        <v>54</v>
      </c>
      <c r="L35" s="12" t="s">
        <v>56</v>
      </c>
      <c r="M35" s="10">
        <f t="shared" si="0"/>
        <v>29.52</v>
      </c>
      <c r="N35" s="10">
        <f t="shared" si="1"/>
        <v>36.9</v>
      </c>
      <c r="O35" s="10">
        <f t="shared" si="2"/>
        <v>10.25</v>
      </c>
      <c r="P35" s="12">
        <v>41</v>
      </c>
      <c r="Q35" s="22">
        <f>'Recorded organisms'!N35/M35</f>
        <v>0</v>
      </c>
      <c r="R35" s="22">
        <f>'Recorded organisms'!O35/($M35)</f>
        <v>0</v>
      </c>
      <c r="S35" s="22">
        <f>'Recorded organisms'!P35/($M35)</f>
        <v>0</v>
      </c>
      <c r="T35" s="22">
        <f>'Recorded organisms'!Q35/($M35)</f>
        <v>0</v>
      </c>
      <c r="U35" s="22">
        <f>'Recorded organisms'!R35/($M35)</f>
        <v>0</v>
      </c>
      <c r="V35" s="22">
        <f>'Recorded organisms'!S35/($M35)</f>
        <v>0</v>
      </c>
      <c r="W35" s="22">
        <f>'Recorded organisms'!T35/($M35)</f>
        <v>0</v>
      </c>
      <c r="X35" s="22">
        <f>'Recorded organisms'!U35/($M35)</f>
        <v>6.7750677506775075E-2</v>
      </c>
      <c r="Y35" s="22">
        <f>'Recorded organisms'!V35/($M35)</f>
        <v>0</v>
      </c>
      <c r="Z35" s="22">
        <f>'Recorded organisms'!W35/($M35)</f>
        <v>1.0162601626016261</v>
      </c>
      <c r="AA35" s="22">
        <f>'Recorded organisms'!X35/($M35)</f>
        <v>0</v>
      </c>
      <c r="AB35" s="22">
        <f>'Recorded organisms'!Y35/($M35)</f>
        <v>0</v>
      </c>
      <c r="AC35" s="22">
        <f>'Recorded organisms'!Z35/($M35)</f>
        <v>3.3875338753387538E-2</v>
      </c>
      <c r="AD35" s="22">
        <f>'Recorded organisms'!AA35/($M35)</f>
        <v>0.1016260162601626</v>
      </c>
      <c r="AE35" s="22">
        <f>'Recorded organisms'!AB35/($M35)</f>
        <v>0</v>
      </c>
      <c r="AF35" s="22">
        <f>'Recorded organisms'!AC35/($M35)</f>
        <v>0</v>
      </c>
      <c r="AG35" s="22">
        <f>'Recorded organisms'!AD35/($M35)</f>
        <v>3.3875338753387538E-2</v>
      </c>
      <c r="AH35" s="22">
        <f>'Recorded organisms'!AE35/($M35)</f>
        <v>0</v>
      </c>
      <c r="AI35" s="22">
        <f>'Recorded organisms'!AF35/($M35)</f>
        <v>0</v>
      </c>
      <c r="AJ35" s="22">
        <f>'Recorded organisms'!AG35/($M35)</f>
        <v>6.7750677506775075E-2</v>
      </c>
      <c r="AK35" s="22">
        <f>'Recorded organisms'!AH35/($M35)</f>
        <v>0.13550135501355015</v>
      </c>
      <c r="AL35" s="22">
        <f>'Recorded organisms'!AI35/($M35)</f>
        <v>0</v>
      </c>
      <c r="AM35" s="22">
        <f>'Recorded organisms'!AJ35/($M35)</f>
        <v>0</v>
      </c>
      <c r="AN35" s="22">
        <f>'Recorded organisms'!AK35/($M35)</f>
        <v>3.3875338753387538E-2</v>
      </c>
      <c r="AO35" s="22">
        <f>'Recorded organisms'!AL35/($M35)</f>
        <v>0.84688346883468835</v>
      </c>
      <c r="AP35" s="23" t="s">
        <v>135</v>
      </c>
      <c r="AQ35" s="22">
        <f>'Recorded organisms'!AN35/($M35)</f>
        <v>0</v>
      </c>
      <c r="AR35" s="22">
        <f>'Recorded organisms'!AO35/($M35)</f>
        <v>0</v>
      </c>
      <c r="AS35" s="22">
        <f>'Recorded organisms'!AP35/($M35)</f>
        <v>3.3875338753387538E-2</v>
      </c>
      <c r="AT35" s="22">
        <f>'Recorded organisms'!AQ35/($M35)</f>
        <v>0</v>
      </c>
      <c r="AU35" s="22">
        <f>'Recorded organisms'!AR35/($M35)</f>
        <v>0</v>
      </c>
      <c r="AV35" s="22">
        <f>'Recorded organisms'!AS35/($M35)</f>
        <v>0</v>
      </c>
      <c r="AW35" s="22">
        <f>'Recorded organisms'!AT35/($M35)</f>
        <v>0</v>
      </c>
      <c r="AX35" s="22">
        <f>'Recorded organisms'!AU35/($M35)</f>
        <v>0</v>
      </c>
      <c r="AY35" s="22">
        <f>'Recorded organisms'!AV35/($M35)</f>
        <v>0</v>
      </c>
      <c r="AZ35" s="22">
        <f>'Recorded organisms'!AW35/($M35)</f>
        <v>0</v>
      </c>
      <c r="BA35" s="22">
        <f>'Recorded organisms'!AX35/($M35)</f>
        <v>0</v>
      </c>
      <c r="BB35" s="22">
        <f>'Recorded organisms'!AY35/($M35)</f>
        <v>0</v>
      </c>
      <c r="BC35" s="22">
        <f>'Recorded organisms'!AZ35/($M35)</f>
        <v>0</v>
      </c>
      <c r="BD35" s="22">
        <f>'Recorded organisms'!BA35/($M35)</f>
        <v>0</v>
      </c>
      <c r="BE35" s="22">
        <f>'Recorded organisms'!BB35/($M35)</f>
        <v>0</v>
      </c>
      <c r="BF35" s="22">
        <f>'Recorded organisms'!BC35/($M35)</f>
        <v>0</v>
      </c>
      <c r="BG35" s="22">
        <f>'Recorded organisms'!BD35/($M35)</f>
        <v>0</v>
      </c>
      <c r="BH35" s="22">
        <f>'Recorded organisms'!BE35/($M35)</f>
        <v>0</v>
      </c>
      <c r="BI35" s="22">
        <f>'Recorded organisms'!BF35/($M35)</f>
        <v>0</v>
      </c>
    </row>
    <row r="36" spans="1:61" s="21" customFormat="1" x14ac:dyDescent="0.25">
      <c r="A36" s="12" t="s">
        <v>151</v>
      </c>
      <c r="B36" s="12" t="s">
        <v>152</v>
      </c>
      <c r="C36" s="12" t="s">
        <v>103</v>
      </c>
      <c r="D36" s="19">
        <v>0.40486111111111112</v>
      </c>
      <c r="E36" s="17" t="s">
        <v>146</v>
      </c>
      <c r="F36" s="12">
        <v>2020</v>
      </c>
      <c r="G36" s="15">
        <v>78.370949999999993</v>
      </c>
      <c r="H36" s="15">
        <v>16.835699999999999</v>
      </c>
      <c r="I36" s="12">
        <v>100</v>
      </c>
      <c r="J36" s="12">
        <v>1</v>
      </c>
      <c r="K36" s="12" t="s">
        <v>54</v>
      </c>
      <c r="L36" s="12" t="s">
        <v>55</v>
      </c>
      <c r="M36" s="10">
        <f t="shared" si="0"/>
        <v>46.8</v>
      </c>
      <c r="N36" s="10">
        <f t="shared" si="1"/>
        <v>58.5</v>
      </c>
      <c r="O36" s="10">
        <f t="shared" si="2"/>
        <v>16.25</v>
      </c>
      <c r="P36" s="12">
        <v>65</v>
      </c>
      <c r="Q36" s="22">
        <f>'Recorded organisms'!N36/M36</f>
        <v>0</v>
      </c>
      <c r="R36" s="22">
        <f>'Recorded organisms'!O36/($M36)</f>
        <v>0</v>
      </c>
      <c r="S36" s="22">
        <f>'Recorded organisms'!P36/($M36)</f>
        <v>0</v>
      </c>
      <c r="T36" s="22">
        <f>'Recorded organisms'!Q36/($M36)</f>
        <v>0</v>
      </c>
      <c r="U36" s="22">
        <f>'Recorded organisms'!R36/($M36)</f>
        <v>0</v>
      </c>
      <c r="V36" s="22">
        <f>'Recorded organisms'!S36/($M36)</f>
        <v>0</v>
      </c>
      <c r="W36" s="22">
        <f>'Recorded organisms'!T36/($M36)</f>
        <v>0</v>
      </c>
      <c r="X36" s="22">
        <f>'Recorded organisms'!U36/($M36)</f>
        <v>0.21367521367521369</v>
      </c>
      <c r="Y36" s="22">
        <f>'Recorded organisms'!V36/($M36)</f>
        <v>0</v>
      </c>
      <c r="Z36" s="22">
        <f>'Recorded organisms'!W36/($M36)</f>
        <v>0.68376068376068377</v>
      </c>
      <c r="AA36" s="22">
        <f>'Recorded organisms'!X36/($M36)</f>
        <v>4.2735042735042736E-2</v>
      </c>
      <c r="AB36" s="22">
        <f>'Recorded organisms'!Y36/($M36)</f>
        <v>4.2735042735042736E-2</v>
      </c>
      <c r="AC36" s="22">
        <f>'Recorded organisms'!Z36/($M36)</f>
        <v>0</v>
      </c>
      <c r="AD36" s="22">
        <f>'Recorded organisms'!AA36/($M36)</f>
        <v>0.14957264957264957</v>
      </c>
      <c r="AE36" s="22">
        <f>'Recorded organisms'!AB36/($M36)</f>
        <v>0</v>
      </c>
      <c r="AF36" s="22">
        <f>'Recorded organisms'!AC36/($M36)</f>
        <v>4.2735042735042736E-2</v>
      </c>
      <c r="AG36" s="22">
        <f>'Recorded organisms'!AD36/($M36)</f>
        <v>0</v>
      </c>
      <c r="AH36" s="22">
        <f>'Recorded organisms'!AE36/($M36)</f>
        <v>0</v>
      </c>
      <c r="AI36" s="22">
        <f>'Recorded organisms'!AF36/($M36)</f>
        <v>0</v>
      </c>
      <c r="AJ36" s="22">
        <f>'Recorded organisms'!AG36/($M36)</f>
        <v>0.36324786324786329</v>
      </c>
      <c r="AK36" s="22">
        <f>'Recorded organisms'!AH36/($M36)</f>
        <v>0.17094017094017094</v>
      </c>
      <c r="AL36" s="22">
        <f>'Recorded organisms'!AI36/($M36)</f>
        <v>0.66239316239316248</v>
      </c>
      <c r="AM36" s="22">
        <f>'Recorded organisms'!AJ36/($M36)</f>
        <v>0</v>
      </c>
      <c r="AN36" s="22">
        <f>'Recorded organisms'!AK36/($M36)</f>
        <v>0</v>
      </c>
      <c r="AO36" s="22">
        <f>'Recorded organisms'!AL36/($M36)</f>
        <v>0.23504273504273507</v>
      </c>
      <c r="AP36" s="23" t="s">
        <v>132</v>
      </c>
      <c r="AQ36" s="22">
        <f>'Recorded organisms'!AN36/($M36)</f>
        <v>0</v>
      </c>
      <c r="AR36" s="22">
        <f>'Recorded organisms'!AO36/($M36)</f>
        <v>0</v>
      </c>
      <c r="AS36" s="22">
        <f>'Recorded organisms'!AP36/($M36)</f>
        <v>0</v>
      </c>
      <c r="AT36" s="22">
        <f>'Recorded organisms'!AQ36/($M36)</f>
        <v>0</v>
      </c>
      <c r="AU36" s="22">
        <f>'Recorded organisms'!AR36/($M36)</f>
        <v>0</v>
      </c>
      <c r="AV36" s="22">
        <f>'Recorded organisms'!AS36/($M36)</f>
        <v>0</v>
      </c>
      <c r="AW36" s="22">
        <f>'Recorded organisms'!AT36/($M36)</f>
        <v>0</v>
      </c>
      <c r="AX36" s="22">
        <f>'Recorded organisms'!AU36/($M36)</f>
        <v>0</v>
      </c>
      <c r="AY36" s="22">
        <f>'Recorded organisms'!AV36/($M36)</f>
        <v>0</v>
      </c>
      <c r="AZ36" s="22">
        <f>'Recorded organisms'!AW36/($M36)</f>
        <v>0</v>
      </c>
      <c r="BA36" s="22">
        <f>'Recorded organisms'!AX36/($M36)</f>
        <v>0</v>
      </c>
      <c r="BB36" s="22">
        <f>'Recorded organisms'!AY36/($M36)</f>
        <v>0</v>
      </c>
      <c r="BC36" s="22">
        <f>'Recorded organisms'!AZ36/($M36)</f>
        <v>0</v>
      </c>
      <c r="BD36" s="22">
        <f>'Recorded organisms'!BA36/($M36)</f>
        <v>0</v>
      </c>
      <c r="BE36" s="22">
        <f>'Recorded organisms'!BB36/($M36)</f>
        <v>0</v>
      </c>
      <c r="BF36" s="22">
        <f>'Recorded organisms'!BC36/($M36)</f>
        <v>0</v>
      </c>
      <c r="BG36" s="22">
        <f>'Recorded organisms'!BD36/($M36)</f>
        <v>0</v>
      </c>
      <c r="BH36" s="22">
        <f>'Recorded organisms'!BE36/($M36)</f>
        <v>0</v>
      </c>
      <c r="BI36" s="22">
        <f>'Recorded organisms'!BF36/($M36)</f>
        <v>0</v>
      </c>
    </row>
    <row r="37" spans="1:61" s="21" customFormat="1" x14ac:dyDescent="0.25">
      <c r="A37" s="12" t="s">
        <v>154</v>
      </c>
      <c r="B37" s="12" t="s">
        <v>155</v>
      </c>
      <c r="C37" s="12" t="s">
        <v>103</v>
      </c>
      <c r="D37" s="19">
        <v>0.94027777777777777</v>
      </c>
      <c r="E37" s="17" t="s">
        <v>156</v>
      </c>
      <c r="F37" s="12">
        <v>2020</v>
      </c>
      <c r="G37" s="15">
        <v>78.365466666666663</v>
      </c>
      <c r="H37" s="15">
        <v>16.788466666666668</v>
      </c>
      <c r="I37" s="12">
        <v>97</v>
      </c>
      <c r="J37" s="12">
        <v>1</v>
      </c>
      <c r="K37" s="12" t="s">
        <v>54</v>
      </c>
      <c r="L37" s="12" t="s">
        <v>56</v>
      </c>
      <c r="M37" s="10">
        <f t="shared" si="0"/>
        <v>29.52</v>
      </c>
      <c r="N37" s="10">
        <f t="shared" si="1"/>
        <v>36.9</v>
      </c>
      <c r="O37" s="10">
        <f t="shared" si="2"/>
        <v>10.25</v>
      </c>
      <c r="P37" s="12">
        <v>41</v>
      </c>
      <c r="Q37" s="22">
        <f>'Recorded organisms'!N37/M37</f>
        <v>0</v>
      </c>
      <c r="R37" s="22">
        <f>'Recorded organisms'!O37/($M37)</f>
        <v>0</v>
      </c>
      <c r="S37" s="22">
        <f>'Recorded organisms'!P37/($M37)</f>
        <v>0</v>
      </c>
      <c r="T37" s="22">
        <f>'Recorded organisms'!Q37/($M37)</f>
        <v>0</v>
      </c>
      <c r="U37" s="22">
        <f>'Recorded organisms'!R37/($M37)</f>
        <v>0</v>
      </c>
      <c r="V37" s="22">
        <f>'Recorded organisms'!S37/($M37)</f>
        <v>0</v>
      </c>
      <c r="W37" s="22">
        <f>'Recorded organisms'!T37/($M37)</f>
        <v>0</v>
      </c>
      <c r="X37" s="22">
        <f>'Recorded organisms'!U37/($M37)</f>
        <v>0</v>
      </c>
      <c r="Y37" s="22">
        <f>'Recorded organisms'!V37/($M37)</f>
        <v>0</v>
      </c>
      <c r="Z37" s="22">
        <f>'Recorded organisms'!W37/($M37)</f>
        <v>0.1016260162601626</v>
      </c>
      <c r="AA37" s="22">
        <f>'Recorded organisms'!X37/($M37)</f>
        <v>0</v>
      </c>
      <c r="AB37" s="22">
        <f>'Recorded organisms'!Y37/($M37)</f>
        <v>0</v>
      </c>
      <c r="AC37" s="22">
        <f>'Recorded organisms'!Z37/($M37)</f>
        <v>0</v>
      </c>
      <c r="AD37" s="22">
        <f>'Recorded organisms'!AA37/($M37)</f>
        <v>0.1016260162601626</v>
      </c>
      <c r="AE37" s="22">
        <f>'Recorded organisms'!AB37/($M37)</f>
        <v>0</v>
      </c>
      <c r="AF37" s="22">
        <f>'Recorded organisms'!AC37/($M37)</f>
        <v>3.3875338753387538E-2</v>
      </c>
      <c r="AG37" s="22">
        <f>'Recorded organisms'!AD37/($M37)</f>
        <v>0</v>
      </c>
      <c r="AH37" s="22">
        <f>'Recorded organisms'!AE37/($M37)</f>
        <v>0</v>
      </c>
      <c r="AI37" s="22">
        <f>'Recorded organisms'!AF37/($M37)</f>
        <v>0</v>
      </c>
      <c r="AJ37" s="22">
        <f>'Recorded organisms'!AG37/($M37)</f>
        <v>0.1016260162601626</v>
      </c>
      <c r="AK37" s="22">
        <f>'Recorded organisms'!AH37/($M37)</f>
        <v>0.13550135501355015</v>
      </c>
      <c r="AL37" s="22">
        <f>'Recorded organisms'!AI37/($M37)</f>
        <v>0</v>
      </c>
      <c r="AM37" s="22">
        <f>'Recorded organisms'!AJ37/($M37)</f>
        <v>0</v>
      </c>
      <c r="AN37" s="22">
        <f>'Recorded organisms'!AK37/($M37)</f>
        <v>0</v>
      </c>
      <c r="AO37" s="22">
        <f>'Recorded organisms'!AL37/($M37)</f>
        <v>0.4065040650406504</v>
      </c>
      <c r="AP37" s="23" t="s">
        <v>132</v>
      </c>
      <c r="AQ37" s="22">
        <f>'Recorded organisms'!AN37/($M37)</f>
        <v>0</v>
      </c>
      <c r="AR37" s="22">
        <f>'Recorded organisms'!AO37/($M37)</f>
        <v>0</v>
      </c>
      <c r="AS37" s="22">
        <f>'Recorded organisms'!AP37/($M37)</f>
        <v>0</v>
      </c>
      <c r="AT37" s="22">
        <f>'Recorded organisms'!AQ37/($M37)</f>
        <v>0</v>
      </c>
      <c r="AU37" s="22">
        <f>'Recorded organisms'!AR37/($M37)</f>
        <v>0</v>
      </c>
      <c r="AV37" s="22">
        <f>'Recorded organisms'!AS37/($M37)</f>
        <v>0</v>
      </c>
      <c r="AW37" s="22">
        <f>'Recorded organisms'!AT37/($M37)</f>
        <v>0</v>
      </c>
      <c r="AX37" s="22">
        <f>'Recorded organisms'!AU37/($M37)</f>
        <v>0</v>
      </c>
      <c r="AY37" s="22">
        <f>'Recorded organisms'!AV37/($M37)</f>
        <v>0</v>
      </c>
      <c r="AZ37" s="22">
        <f>'Recorded organisms'!AW37/($M37)</f>
        <v>0</v>
      </c>
      <c r="BA37" s="22">
        <f>'Recorded organisms'!AX37/($M37)</f>
        <v>0</v>
      </c>
      <c r="BB37" s="22">
        <f>'Recorded organisms'!AY37/($M37)</f>
        <v>0</v>
      </c>
      <c r="BC37" s="22">
        <f>'Recorded organisms'!AZ37/($M37)</f>
        <v>0</v>
      </c>
      <c r="BD37" s="22">
        <f>'Recorded organisms'!BA37/($M37)</f>
        <v>0</v>
      </c>
      <c r="BE37" s="22">
        <f>'Recorded organisms'!BB37/($M37)</f>
        <v>0</v>
      </c>
      <c r="BF37" s="22">
        <f>'Recorded organisms'!BC37/($M37)</f>
        <v>0</v>
      </c>
      <c r="BG37" s="22">
        <f>'Recorded organisms'!BD37/($M37)</f>
        <v>0</v>
      </c>
      <c r="BH37" s="22">
        <f>'Recorded organisms'!BE37/($M37)</f>
        <v>0</v>
      </c>
      <c r="BI37" s="22">
        <f>'Recorded organisms'!BF37/($M37)</f>
        <v>0</v>
      </c>
    </row>
    <row r="38" spans="1:61" s="21" customFormat="1" x14ac:dyDescent="0.25">
      <c r="A38" s="12" t="s">
        <v>157</v>
      </c>
      <c r="B38" s="12" t="s">
        <v>158</v>
      </c>
      <c r="C38" s="12" t="s">
        <v>103</v>
      </c>
      <c r="D38" s="19">
        <v>0.97569444444444453</v>
      </c>
      <c r="E38" s="17" t="s">
        <v>156</v>
      </c>
      <c r="F38" s="12">
        <v>2020</v>
      </c>
      <c r="G38" s="15">
        <v>78.359166666666667</v>
      </c>
      <c r="H38" s="15">
        <v>16.7362</v>
      </c>
      <c r="I38" s="12">
        <v>76</v>
      </c>
      <c r="J38" s="12">
        <v>1</v>
      </c>
      <c r="K38" s="12" t="s">
        <v>54</v>
      </c>
      <c r="L38" s="12" t="s">
        <v>56</v>
      </c>
      <c r="M38" s="10">
        <f t="shared" si="0"/>
        <v>32.4</v>
      </c>
      <c r="N38" s="10">
        <f t="shared" si="1"/>
        <v>40.5</v>
      </c>
      <c r="O38" s="10">
        <f t="shared" si="2"/>
        <v>11.25</v>
      </c>
      <c r="P38" s="12">
        <v>45</v>
      </c>
      <c r="Q38" s="22">
        <f>'Recorded organisms'!N38/M38</f>
        <v>0</v>
      </c>
      <c r="R38" s="22">
        <f>'Recorded organisms'!O38/($M38)</f>
        <v>0</v>
      </c>
      <c r="S38" s="22">
        <f>'Recorded organisms'!P38/($M38)</f>
        <v>0</v>
      </c>
      <c r="T38" s="22">
        <f>'Recorded organisms'!Q38/($M38)</f>
        <v>0</v>
      </c>
      <c r="U38" s="22">
        <f>'Recorded organisms'!R38/($M38)</f>
        <v>0</v>
      </c>
      <c r="V38" s="22">
        <f>'Recorded organisms'!S38/($M38)</f>
        <v>0</v>
      </c>
      <c r="W38" s="22">
        <f>'Recorded organisms'!T38/($M38)</f>
        <v>0</v>
      </c>
      <c r="X38" s="22">
        <f>'Recorded organisms'!U38/($M38)</f>
        <v>6.1728395061728399E-2</v>
      </c>
      <c r="Y38" s="22">
        <f>'Recorded organisms'!V38/($M38)</f>
        <v>0</v>
      </c>
      <c r="Z38" s="22">
        <f>'Recorded organisms'!W38/($M38)</f>
        <v>0.5864197530864198</v>
      </c>
      <c r="AA38" s="22">
        <f>'Recorded organisms'!X38/($M38)</f>
        <v>0</v>
      </c>
      <c r="AB38" s="22">
        <f>'Recorded organisms'!Y38/($M38)</f>
        <v>0</v>
      </c>
      <c r="AC38" s="22">
        <f>'Recorded organisms'!Z38/($M38)</f>
        <v>0</v>
      </c>
      <c r="AD38" s="22">
        <f>'Recorded organisms'!AA38/($M38)</f>
        <v>9.2592592592592601E-2</v>
      </c>
      <c r="AE38" s="22">
        <f>'Recorded organisms'!AB38/($M38)</f>
        <v>0</v>
      </c>
      <c r="AF38" s="22">
        <f>'Recorded organisms'!AC38/($M38)</f>
        <v>0</v>
      </c>
      <c r="AG38" s="22">
        <f>'Recorded organisms'!AD38/($M38)</f>
        <v>3.0864197530864199E-2</v>
      </c>
      <c r="AH38" s="22">
        <f>'Recorded organisms'!AE38/($M38)</f>
        <v>0</v>
      </c>
      <c r="AI38" s="22">
        <f>'Recorded organisms'!AF38/($M38)</f>
        <v>0</v>
      </c>
      <c r="AJ38" s="22">
        <f>'Recorded organisms'!AG38/($M38)</f>
        <v>9.2592592592592601E-2</v>
      </c>
      <c r="AK38" s="22">
        <f>'Recorded organisms'!AH38/($M38)</f>
        <v>0.15432098765432101</v>
      </c>
      <c r="AL38" s="22">
        <f>'Recorded organisms'!AI38/($M38)</f>
        <v>0</v>
      </c>
      <c r="AM38" s="22">
        <f>'Recorded organisms'!AJ38/($M38)</f>
        <v>0</v>
      </c>
      <c r="AN38" s="22">
        <f>'Recorded organisms'!AK38/($M38)</f>
        <v>0</v>
      </c>
      <c r="AO38" s="22">
        <f>'Recorded organisms'!AL38/($M38)</f>
        <v>0.27777777777777779</v>
      </c>
      <c r="AP38" s="23" t="s">
        <v>135</v>
      </c>
      <c r="AQ38" s="22">
        <f>'Recorded organisms'!AN38/($M38)</f>
        <v>0</v>
      </c>
      <c r="AR38" s="22">
        <f>'Recorded organisms'!AO38/($M38)</f>
        <v>0</v>
      </c>
      <c r="AS38" s="22">
        <f>'Recorded organisms'!AP38/($M38)</f>
        <v>6.1728395061728399E-2</v>
      </c>
      <c r="AT38" s="22">
        <f>'Recorded organisms'!AQ38/($M38)</f>
        <v>0</v>
      </c>
      <c r="AU38" s="22">
        <f>'Recorded organisms'!AR38/($M38)</f>
        <v>0</v>
      </c>
      <c r="AV38" s="22">
        <f>'Recorded organisms'!AS38/($M38)</f>
        <v>0</v>
      </c>
      <c r="AW38" s="22">
        <f>'Recorded organisms'!AT38/($M38)</f>
        <v>3.0864197530864199E-2</v>
      </c>
      <c r="AX38" s="22">
        <f>'Recorded organisms'!AU38/($M38)</f>
        <v>0</v>
      </c>
      <c r="AY38" s="22">
        <f>'Recorded organisms'!AV38/($M38)</f>
        <v>0</v>
      </c>
      <c r="AZ38" s="22">
        <f>'Recorded organisms'!AW38/($M38)</f>
        <v>0</v>
      </c>
      <c r="BA38" s="22">
        <f>'Recorded organisms'!AX38/($M38)</f>
        <v>0</v>
      </c>
      <c r="BB38" s="22">
        <f>'Recorded organisms'!AY38/($M38)</f>
        <v>0</v>
      </c>
      <c r="BC38" s="22">
        <f>'Recorded organisms'!AZ38/($M38)</f>
        <v>0</v>
      </c>
      <c r="BD38" s="22">
        <f>'Recorded organisms'!BA38/($M38)</f>
        <v>0</v>
      </c>
      <c r="BE38" s="22">
        <f>'Recorded organisms'!BB38/($M38)</f>
        <v>3.0864197530864199E-2</v>
      </c>
      <c r="BF38" s="22">
        <f>'Recorded organisms'!BC38/($M38)</f>
        <v>0</v>
      </c>
      <c r="BG38" s="22">
        <f>'Recorded organisms'!BD38/($M38)</f>
        <v>0</v>
      </c>
      <c r="BH38" s="22">
        <f>'Recorded organisms'!BE38/($M38)</f>
        <v>0</v>
      </c>
      <c r="BI38" s="22">
        <f>'Recorded organisms'!BF38/($M38)</f>
        <v>0</v>
      </c>
    </row>
    <row r="39" spans="1:61" s="21" customFormat="1" x14ac:dyDescent="0.25">
      <c r="A39" s="12" t="s">
        <v>160</v>
      </c>
      <c r="B39" s="12" t="s">
        <v>161</v>
      </c>
      <c r="C39" s="12" t="s">
        <v>103</v>
      </c>
      <c r="D39" s="19">
        <v>1.3194444444444444E-2</v>
      </c>
      <c r="E39" s="17" t="s">
        <v>156</v>
      </c>
      <c r="F39" s="12">
        <v>2020</v>
      </c>
      <c r="G39" s="15">
        <v>78.373866666666672</v>
      </c>
      <c r="H39" s="15">
        <v>16.760416666666668</v>
      </c>
      <c r="I39" s="12">
        <v>92</v>
      </c>
      <c r="J39" s="12">
        <v>1</v>
      </c>
      <c r="K39" s="12" t="s">
        <v>54</v>
      </c>
      <c r="L39" s="12" t="s">
        <v>56</v>
      </c>
      <c r="M39" s="10">
        <f t="shared" si="0"/>
        <v>32.4</v>
      </c>
      <c r="N39" s="10">
        <f t="shared" si="1"/>
        <v>40.5</v>
      </c>
      <c r="O39" s="10">
        <f>P39/4</f>
        <v>11.25</v>
      </c>
      <c r="P39" s="12">
        <v>45</v>
      </c>
      <c r="Q39" s="22">
        <f>'Recorded organisms'!N39/M39</f>
        <v>0</v>
      </c>
      <c r="R39" s="22">
        <f>'Recorded organisms'!O39/($M39)</f>
        <v>0</v>
      </c>
      <c r="S39" s="22">
        <f>'Recorded organisms'!P39/($M39)</f>
        <v>0</v>
      </c>
      <c r="T39" s="22">
        <f>'Recorded organisms'!Q39/($M39)</f>
        <v>0</v>
      </c>
      <c r="U39" s="22">
        <f>'Recorded organisms'!R39/($M39)</f>
        <v>0</v>
      </c>
      <c r="V39" s="22">
        <f>'Recorded organisms'!S39/($M39)</f>
        <v>0</v>
      </c>
      <c r="W39" s="22">
        <f>'Recorded organisms'!T39/($M39)</f>
        <v>0</v>
      </c>
      <c r="X39" s="22">
        <f>'Recorded organisms'!U39/($M39)</f>
        <v>3.0864197530864199E-2</v>
      </c>
      <c r="Y39" s="22">
        <f>'Recorded organisms'!V39/($M39)</f>
        <v>3.0864197530864199E-2</v>
      </c>
      <c r="Z39" s="22">
        <f>'Recorded organisms'!W39/($M39)</f>
        <v>0.80246913580246915</v>
      </c>
      <c r="AA39" s="22">
        <f>'Recorded organisms'!X39/($M39)</f>
        <v>0.24691358024691359</v>
      </c>
      <c r="AB39" s="22">
        <f>'Recorded organisms'!Y39/($M39)</f>
        <v>6.1728395061728399E-2</v>
      </c>
      <c r="AC39" s="22">
        <f>'Recorded organisms'!Z39/($M39)</f>
        <v>0</v>
      </c>
      <c r="AD39" s="22">
        <f>'Recorded organisms'!AA39/($M39)</f>
        <v>0.1851851851851852</v>
      </c>
      <c r="AE39" s="22">
        <f>'Recorded organisms'!AB39/($M39)</f>
        <v>0</v>
      </c>
      <c r="AF39" s="22">
        <f>'Recorded organisms'!AC39/($M39)</f>
        <v>3.0864197530864199E-2</v>
      </c>
      <c r="AG39" s="22">
        <f>'Recorded organisms'!AD39/($M39)</f>
        <v>3.0864197530864199E-2</v>
      </c>
      <c r="AH39" s="22">
        <f>'Recorded organisms'!AE39/($M39)</f>
        <v>0</v>
      </c>
      <c r="AI39" s="22">
        <f>'Recorded organisms'!AF39/($M39)</f>
        <v>0</v>
      </c>
      <c r="AJ39" s="22">
        <f>'Recorded organisms'!AG39/($M39)</f>
        <v>9.2592592592592601E-2</v>
      </c>
      <c r="AK39" s="22">
        <f>'Recorded organisms'!AH39/($M39)</f>
        <v>9.2592592592592601E-2</v>
      </c>
      <c r="AL39" s="22">
        <f>'Recorded organisms'!AI39/($M39)</f>
        <v>0.24691358024691359</v>
      </c>
      <c r="AM39" s="22">
        <f>'Recorded organisms'!AJ39/($M39)</f>
        <v>0</v>
      </c>
      <c r="AN39" s="22">
        <f>'Recorded organisms'!AK39/($M39)</f>
        <v>0</v>
      </c>
      <c r="AO39" s="22">
        <f>'Recorded organisms'!AL39/($M39)</f>
        <v>1.0493827160493827</v>
      </c>
      <c r="AP39" s="23" t="s">
        <v>132</v>
      </c>
      <c r="AQ39" s="22">
        <f>'Recorded organisms'!AN39/($M39)</f>
        <v>0</v>
      </c>
      <c r="AR39" s="22">
        <f>'Recorded organisms'!AO39/($M39)</f>
        <v>0</v>
      </c>
      <c r="AS39" s="22">
        <f>'Recorded organisms'!AP39/($M39)</f>
        <v>0</v>
      </c>
      <c r="AT39" s="22">
        <f>'Recorded organisms'!AQ39/($M39)</f>
        <v>0</v>
      </c>
      <c r="AU39" s="22">
        <f>'Recorded organisms'!AR39/($M39)</f>
        <v>0</v>
      </c>
      <c r="AV39" s="22">
        <f>'Recorded organisms'!AS39/($M39)</f>
        <v>0</v>
      </c>
      <c r="AW39" s="22">
        <f>'Recorded organisms'!AT39/($M39)</f>
        <v>0</v>
      </c>
      <c r="AX39" s="22">
        <f>'Recorded organisms'!AU39/($M39)</f>
        <v>0</v>
      </c>
      <c r="AY39" s="22">
        <f>'Recorded organisms'!AV39/($M39)</f>
        <v>3.0864197530864199E-2</v>
      </c>
      <c r="AZ39" s="22">
        <f>'Recorded organisms'!AW39/($M39)</f>
        <v>0</v>
      </c>
      <c r="BA39" s="22">
        <f>'Recorded organisms'!AX39/($M39)</f>
        <v>0</v>
      </c>
      <c r="BB39" s="22">
        <f>'Recorded organisms'!AY39/($M39)</f>
        <v>0</v>
      </c>
      <c r="BC39" s="22">
        <f>'Recorded organisms'!AZ39/($M39)</f>
        <v>0</v>
      </c>
      <c r="BD39" s="22">
        <f>'Recorded organisms'!BA39/($M39)</f>
        <v>0</v>
      </c>
      <c r="BE39" s="22">
        <f>'Recorded organisms'!BB39/($M39)</f>
        <v>3.0864197530864199E-2</v>
      </c>
      <c r="BF39" s="22">
        <f>'Recorded organisms'!BC39/($M39)</f>
        <v>0</v>
      </c>
      <c r="BG39" s="22">
        <f>'Recorded organisms'!BD39/($M39)</f>
        <v>0</v>
      </c>
      <c r="BH39" s="22">
        <f>'Recorded organisms'!BE39/($M39)</f>
        <v>0</v>
      </c>
      <c r="BI39" s="22">
        <f>'Recorded organisms'!BF39/($M39)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1" sqref="A11"/>
    </sheetView>
  </sheetViews>
  <sheetFormatPr defaultRowHeight="15" x14ac:dyDescent="0.25"/>
  <cols>
    <col min="1" max="1" width="39.85546875" bestFit="1" customWidth="1"/>
    <col min="2" max="2" width="27.42578125" customWidth="1"/>
  </cols>
  <sheetData>
    <row r="1" spans="1:3" x14ac:dyDescent="0.25">
      <c r="A1" t="s">
        <v>181</v>
      </c>
      <c r="B1" t="s">
        <v>178</v>
      </c>
      <c r="C1" t="s">
        <v>178</v>
      </c>
    </row>
    <row r="2" spans="1:3" x14ac:dyDescent="0.25">
      <c r="A2" t="s">
        <v>182</v>
      </c>
      <c r="B2" t="s">
        <v>177</v>
      </c>
      <c r="C2" t="s">
        <v>177</v>
      </c>
    </row>
    <row r="3" spans="1:3" x14ac:dyDescent="0.25">
      <c r="A3" t="s">
        <v>183</v>
      </c>
      <c r="B3" t="s">
        <v>179</v>
      </c>
      <c r="C3" t="s">
        <v>179</v>
      </c>
    </row>
    <row r="4" spans="1:3" x14ac:dyDescent="0.25">
      <c r="A4" t="s">
        <v>184</v>
      </c>
      <c r="B4" t="s">
        <v>180</v>
      </c>
      <c r="C4" t="s">
        <v>180</v>
      </c>
    </row>
    <row r="13" spans="1:3" x14ac:dyDescent="0.25">
      <c r="A13" t="s">
        <v>185</v>
      </c>
      <c r="B13" t="s">
        <v>173</v>
      </c>
    </row>
    <row r="15" spans="1:3" x14ac:dyDescent="0.25">
      <c r="A15" s="24" t="s">
        <v>169</v>
      </c>
      <c r="B15" s="25"/>
    </row>
    <row r="16" spans="1:3" x14ac:dyDescent="0.25">
      <c r="A16" s="12">
        <v>0</v>
      </c>
      <c r="B16" s="12" t="s">
        <v>56</v>
      </c>
    </row>
    <row r="17" spans="1:2" x14ac:dyDescent="0.25">
      <c r="A17" s="12">
        <v>1</v>
      </c>
      <c r="B17" s="12" t="s">
        <v>170</v>
      </c>
    </row>
    <row r="18" spans="1:2" x14ac:dyDescent="0.25">
      <c r="A18" s="12">
        <v>2</v>
      </c>
      <c r="B18" s="12" t="s">
        <v>171</v>
      </c>
    </row>
    <row r="19" spans="1:2" x14ac:dyDescent="0.25">
      <c r="A19" s="12">
        <v>3</v>
      </c>
      <c r="B19" s="12" t="s">
        <v>172</v>
      </c>
    </row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Recorded organisms</vt:lpstr>
      <vt:lpstr>organisms per m2</vt:lpstr>
      <vt:lpstr>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Kajetan</dc:creator>
  <cp:lastModifiedBy>Użytkownik systemu Windows</cp:lastModifiedBy>
  <dcterms:created xsi:type="dcterms:W3CDTF">2015-06-05T18:17:20Z</dcterms:created>
  <dcterms:modified xsi:type="dcterms:W3CDTF">2022-02-15T10:02:57Z</dcterms:modified>
</cp:coreProperties>
</file>